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irill.shhelkov\Documents\Прод ЕРВУ\"/>
    </mc:Choice>
  </mc:AlternateContent>
  <xr:revisionPtr revIDLastSave="0" documentId="13_ncr:1_{4574718C-E424-456E-9A59-D5DFC26EDBCB}" xr6:coauthVersionLast="47" xr6:coauthVersionMax="47" xr10:uidLastSave="{00000000-0000-0000-0000-000000000000}"/>
  <bookViews>
    <workbookView xWindow="-108" yWindow="-108" windowWidth="23256" windowHeight="12576" tabRatio="727" firstSheet="1" activeTab="7" xr2:uid="{00000000-000D-0000-FFFF-FFFF00000000}"/>
  </bookViews>
  <sheets>
    <sheet name="Команда проекта" sheetId="48" r:id="rId1"/>
    <sheet name="Список оборудования" sheetId="52" r:id="rId2"/>
    <sheet name="S_N Диски СХД" sheetId="62" r:id="rId3"/>
    <sheet name="ПАК Соболь " sheetId="61" r:id="rId4"/>
    <sheet name="конфигурация серверов" sheetId="55" r:id="rId5"/>
    <sheet name="Разбивка дисковой подсистемы" sheetId="58" r:id="rId6"/>
    <sheet name="Схемы размещения - СХД 1" sheetId="53" state="hidden" r:id="rId7"/>
    <sheet name="Узлы" sheetId="60" r:id="rId8"/>
    <sheet name="Лист1" sheetId="68" r:id="rId9"/>
    <sheet name="DB Описание" sheetId="64" r:id="rId10"/>
    <sheet name="Сервисы ЕРВУ" sheetId="65" r:id="rId11"/>
    <sheet name="Коммутация LAN" sheetId="45" r:id="rId12"/>
    <sheet name="Сети LAN" sheetId="24" r:id="rId13"/>
    <sheet name="IP план" sheetId="35" r:id="rId14"/>
    <sheet name="Прошивки" sheetId="40" r:id="rId15"/>
    <sheet name="Первичные ресурсы СХД" sheetId="44" r:id="rId16"/>
    <sheet name="Связности&amp;NAT" sheetId="38" r:id="rId17"/>
    <sheet name="Спецификация расходников" sheetId="50" r:id="rId18"/>
    <sheet name="DE" sheetId="56" r:id="rId19"/>
    <sheet name="АПМДЗ" sheetId="66" r:id="rId20"/>
  </sheets>
  <externalReferences>
    <externalReference r:id="rId21"/>
    <externalReference r:id="rId22"/>
  </externalReferences>
  <definedNames>
    <definedName name="_xlnm._FilterDatabase" localSheetId="19" hidden="1">АПМДЗ!$A$2:$AE$174</definedName>
    <definedName name="_xlnm._FilterDatabase" localSheetId="11" hidden="1">'Коммутация LAN'!$B$2:$X$8</definedName>
    <definedName name="_xlnm._FilterDatabase" localSheetId="1" hidden="1">'Список оборудования'!$A$2:$AD$174</definedName>
    <definedName name="_xlnm._FilterDatabase" localSheetId="7" hidden="1">Узлы!$A$29:$Y$183</definedName>
    <definedName name="T_PowerObor">[1]Списки!$E$2:$E$59</definedName>
    <definedName name="T_Sup_Power">[1]Списки!$F$2:$F$59</definedName>
    <definedName name="T_Typical_Power">[1]Списки!$G$2:$G$59</definedName>
    <definedName name="T_WeightObor">[1]Списки!$I$2:$I$59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9" i="60" l="1"/>
  <c r="Y68" i="60"/>
  <c r="Y139" i="60"/>
  <c r="B3" i="68"/>
  <c r="B2" i="68"/>
  <c r="B1" i="68"/>
  <c r="Y101" i="60"/>
  <c r="Y55" i="60"/>
  <c r="E404" i="35"/>
  <c r="E399" i="35"/>
  <c r="E394" i="35"/>
  <c r="E402" i="35"/>
  <c r="E403" i="35"/>
  <c r="E398" i="35"/>
  <c r="E400" i="35"/>
  <c r="E397" i="35"/>
  <c r="E392" i="35"/>
  <c r="E393" i="35"/>
  <c r="E396" i="35"/>
  <c r="E395" i="35"/>
  <c r="E391" i="35"/>
  <c r="E401" i="35"/>
  <c r="E390" i="35"/>
  <c r="C25" i="24"/>
  <c r="D25" i="24"/>
  <c r="E25" i="24"/>
  <c r="L25" i="24"/>
  <c r="I25" i="24"/>
  <c r="L23" i="24"/>
  <c r="L24" i="24"/>
  <c r="I23" i="24"/>
  <c r="I24" i="24"/>
  <c r="C23" i="24"/>
  <c r="D23" i="24"/>
  <c r="E23" i="24"/>
  <c r="C24" i="24"/>
  <c r="D24" i="24"/>
  <c r="E24" i="24"/>
  <c r="E377" i="35"/>
  <c r="E388" i="35"/>
  <c r="E389" i="35"/>
  <c r="E384" i="35"/>
  <c r="E385" i="35"/>
  <c r="E386" i="35"/>
  <c r="E374" i="35"/>
  <c r="E375" i="35"/>
  <c r="E376" i="35"/>
  <c r="E371" i="35"/>
  <c r="E372" i="35"/>
  <c r="E373" i="35"/>
  <c r="E369" i="35"/>
  <c r="E370" i="35"/>
  <c r="E378" i="35"/>
  <c r="E382" i="35"/>
  <c r="E381" i="35"/>
  <c r="E380" i="35"/>
  <c r="E379" i="35"/>
  <c r="E383" i="35"/>
  <c r="E387" i="35"/>
  <c r="E368" i="35"/>
  <c r="E105" i="24"/>
  <c r="E104" i="24"/>
  <c r="E103" i="24"/>
  <c r="E102" i="24"/>
  <c r="E101" i="24"/>
  <c r="L105" i="24"/>
  <c r="L104" i="24"/>
  <c r="L103" i="24"/>
  <c r="L102" i="24"/>
  <c r="L101" i="24"/>
  <c r="I101" i="24"/>
  <c r="I103" i="24"/>
  <c r="I104" i="24"/>
  <c r="I105" i="24"/>
  <c r="I102" i="24"/>
  <c r="C105" i="24"/>
  <c r="D105" i="24"/>
  <c r="C104" i="24"/>
  <c r="D104" i="24"/>
  <c r="C103" i="24"/>
  <c r="D103" i="24"/>
  <c r="C102" i="24"/>
  <c r="D102" i="24"/>
  <c r="C101" i="24"/>
  <c r="D101" i="24"/>
  <c r="I100" i="24"/>
  <c r="C100" i="24"/>
  <c r="D100" i="24"/>
  <c r="E120" i="35"/>
  <c r="D62" i="24"/>
  <c r="E62" i="24"/>
  <c r="D63" i="24"/>
  <c r="E63" i="24"/>
  <c r="D64" i="24"/>
  <c r="E64" i="24"/>
  <c r="D65" i="24"/>
  <c r="E65" i="24"/>
  <c r="E58" i="24"/>
  <c r="E59" i="24"/>
  <c r="L58" i="24"/>
  <c r="L59" i="24"/>
  <c r="I58" i="24"/>
  <c r="I59" i="24"/>
  <c r="C59" i="24"/>
  <c r="D59" i="24"/>
  <c r="C58" i="24"/>
  <c r="D58" i="24"/>
  <c r="L49" i="24"/>
  <c r="L50" i="24"/>
  <c r="I49" i="24"/>
  <c r="I50" i="24"/>
  <c r="E50" i="24"/>
  <c r="C50" i="24"/>
  <c r="D50" i="24"/>
  <c r="C49" i="24"/>
  <c r="D49" i="24"/>
  <c r="E119" i="35"/>
  <c r="Y106" i="60"/>
  <c r="Y107" i="60"/>
  <c r="Y108" i="60"/>
  <c r="Y109" i="60"/>
  <c r="Y110" i="60"/>
  <c r="Y111" i="60"/>
  <c r="Y112" i="60"/>
  <c r="Y113" i="60"/>
  <c r="Y114" i="60"/>
  <c r="Y115" i="60"/>
  <c r="Y116" i="60"/>
  <c r="Y117" i="60"/>
  <c r="Y118" i="60"/>
  <c r="Y119" i="60"/>
  <c r="Y120" i="60"/>
  <c r="Y121" i="60"/>
  <c r="Y122" i="60"/>
  <c r="Y125" i="60"/>
  <c r="Y137" i="60"/>
  <c r="Y138" i="60"/>
  <c r="Y140" i="60"/>
  <c r="Y141" i="60"/>
  <c r="Y142" i="60"/>
  <c r="Y143" i="60"/>
  <c r="Y144" i="60"/>
  <c r="Y92" i="60"/>
  <c r="Y93" i="60"/>
  <c r="Y94" i="60"/>
  <c r="Y95" i="60"/>
  <c r="Y96" i="60"/>
  <c r="Y84" i="60"/>
  <c r="Y53" i="60"/>
  <c r="Y54" i="60"/>
  <c r="Y59" i="60"/>
  <c r="E136" i="35"/>
  <c r="E137" i="35"/>
  <c r="E134" i="35"/>
  <c r="E135" i="35"/>
  <c r="L48" i="24"/>
  <c r="I48" i="24"/>
  <c r="E48" i="24"/>
  <c r="D48" i="24"/>
  <c r="C48" i="24"/>
  <c r="Y81" i="60"/>
  <c r="Y82" i="60"/>
  <c r="Y83" i="60"/>
  <c r="Y85" i="60"/>
  <c r="Y86" i="60"/>
  <c r="Y105" i="60"/>
  <c r="Y104" i="60"/>
  <c r="Y100" i="60"/>
  <c r="Y99" i="60"/>
  <c r="Y98" i="60"/>
  <c r="Y97" i="60"/>
  <c r="Y91" i="60"/>
  <c r="Y90" i="60"/>
  <c r="Y89" i="60"/>
  <c r="Y88" i="60"/>
  <c r="Y87" i="60"/>
  <c r="Y77" i="60"/>
  <c r="Y76" i="60"/>
  <c r="Y75" i="60"/>
  <c r="Y74" i="60"/>
  <c r="Y73" i="60"/>
  <c r="Y72" i="60"/>
  <c r="Y71" i="60"/>
  <c r="Y70" i="60"/>
  <c r="Y67" i="60"/>
  <c r="Y66" i="60"/>
  <c r="Y65" i="60"/>
  <c r="Y64" i="60"/>
  <c r="Y63" i="60"/>
  <c r="Y62" i="60"/>
  <c r="Y61" i="60"/>
  <c r="Y60" i="60"/>
  <c r="Y52" i="60"/>
  <c r="Y51" i="60"/>
  <c r="Y50" i="60"/>
  <c r="Y49" i="60"/>
  <c r="Y48" i="60"/>
  <c r="Y47" i="60"/>
  <c r="Y46" i="60"/>
  <c r="Y45" i="60"/>
  <c r="Y44" i="60"/>
  <c r="Y43" i="60"/>
  <c r="Y42" i="60"/>
  <c r="Y41" i="60"/>
  <c r="Y40" i="60"/>
  <c r="Y39" i="60"/>
  <c r="Y38" i="60"/>
  <c r="Y37" i="60"/>
  <c r="Y36" i="60"/>
  <c r="Y35" i="60"/>
  <c r="Y34" i="60"/>
  <c r="Y33" i="60"/>
  <c r="Y32" i="60"/>
  <c r="Y31" i="60"/>
  <c r="Y30" i="60"/>
  <c r="I74" i="24"/>
  <c r="I62" i="24"/>
  <c r="I63" i="24"/>
  <c r="I64" i="24"/>
  <c r="C62" i="24"/>
  <c r="C63" i="24"/>
  <c r="C64" i="24"/>
  <c r="L60" i="24"/>
  <c r="I60" i="24"/>
  <c r="C60" i="24"/>
  <c r="D60" i="24"/>
  <c r="E60" i="24"/>
  <c r="C57" i="24"/>
  <c r="D57" i="24"/>
  <c r="E57" i="24"/>
  <c r="I57" i="24"/>
  <c r="L57" i="24"/>
  <c r="E362" i="35"/>
  <c r="E363" i="35"/>
  <c r="E364" i="35"/>
  <c r="E365" i="35"/>
  <c r="E366" i="35"/>
  <c r="E367" i="35"/>
  <c r="E356" i="35"/>
  <c r="E357" i="35"/>
  <c r="E358" i="35"/>
  <c r="E359" i="35"/>
  <c r="E54" i="24"/>
  <c r="E55" i="24"/>
  <c r="E56" i="24"/>
  <c r="I54" i="24"/>
  <c r="I55" i="24"/>
  <c r="I56" i="24"/>
  <c r="L53" i="24"/>
  <c r="L54" i="24"/>
  <c r="L55" i="24"/>
  <c r="L56" i="24"/>
  <c r="I53" i="24"/>
  <c r="E53" i="24"/>
  <c r="C53" i="24"/>
  <c r="D53" i="24"/>
  <c r="C54" i="24"/>
  <c r="D54" i="24"/>
  <c r="C55" i="24"/>
  <c r="D55" i="24"/>
  <c r="C56" i="24"/>
  <c r="D56" i="24"/>
  <c r="L52" i="24"/>
  <c r="L61" i="24"/>
  <c r="I52" i="24"/>
  <c r="I61" i="24"/>
  <c r="E52" i="24"/>
  <c r="E61" i="24"/>
  <c r="C52" i="24"/>
  <c r="D52" i="24"/>
  <c r="C61" i="24"/>
  <c r="D61" i="24"/>
  <c r="E310" i="35"/>
  <c r="E311" i="35"/>
  <c r="E312" i="35"/>
  <c r="E313" i="35"/>
  <c r="E314" i="35"/>
  <c r="E315" i="35"/>
  <c r="E316" i="35"/>
  <c r="E317" i="35"/>
  <c r="E318" i="35"/>
  <c r="E319" i="35"/>
  <c r="E320" i="35"/>
  <c r="E321" i="35"/>
  <c r="E322" i="35"/>
  <c r="E323" i="35"/>
  <c r="E324" i="35"/>
  <c r="E325" i="35"/>
  <c r="E326" i="35"/>
  <c r="E327" i="35"/>
  <c r="E328" i="35"/>
  <c r="E329" i="35"/>
  <c r="E330" i="35"/>
  <c r="E331" i="35"/>
  <c r="E332" i="35"/>
  <c r="E333" i="35"/>
  <c r="E334" i="35"/>
  <c r="E335" i="35"/>
  <c r="E336" i="35"/>
  <c r="E337" i="35"/>
  <c r="E338" i="35"/>
  <c r="E339" i="35"/>
  <c r="E340" i="35"/>
  <c r="E341" i="35"/>
  <c r="E342" i="35"/>
  <c r="E343" i="35"/>
  <c r="E344" i="35"/>
  <c r="E345" i="35"/>
  <c r="E346" i="35"/>
  <c r="E347" i="35"/>
  <c r="E348" i="35"/>
  <c r="E349" i="35"/>
  <c r="E350" i="35"/>
  <c r="E351" i="35"/>
  <c r="E352" i="35"/>
  <c r="E353" i="35"/>
  <c r="E354" i="35"/>
  <c r="E355" i="35"/>
  <c r="E306" i="35"/>
  <c r="E293" i="35"/>
  <c r="E296" i="35"/>
  <c r="E297" i="35"/>
  <c r="E298" i="35"/>
  <c r="E299" i="35"/>
  <c r="E300" i="35"/>
  <c r="E301" i="35"/>
  <c r="E302" i="35"/>
  <c r="E303" i="35"/>
  <c r="E304" i="35"/>
  <c r="E305" i="35"/>
  <c r="E307" i="35"/>
  <c r="E308" i="35"/>
  <c r="E309" i="35"/>
  <c r="E295" i="35"/>
  <c r="E294" i="35"/>
  <c r="E125" i="35"/>
  <c r="L19" i="24"/>
  <c r="L20" i="24"/>
  <c r="L21" i="24"/>
  <c r="L22" i="24"/>
  <c r="E22" i="24"/>
  <c r="I21" i="24"/>
  <c r="I22" i="24"/>
  <c r="C22" i="24"/>
  <c r="D22" i="24"/>
  <c r="E21" i="24"/>
  <c r="C21" i="24"/>
  <c r="D21" i="24"/>
  <c r="L51" i="24"/>
  <c r="I51" i="24"/>
  <c r="C51" i="24"/>
  <c r="D51" i="24"/>
  <c r="C98" i="24"/>
  <c r="I20" i="24"/>
  <c r="E20" i="24"/>
  <c r="C20" i="24"/>
  <c r="D20" i="24"/>
  <c r="I19" i="24"/>
  <c r="E19" i="24"/>
  <c r="C19" i="24"/>
  <c r="D19" i="24"/>
  <c r="E29" i="35"/>
  <c r="E274" i="35"/>
  <c r="E275" i="35"/>
  <c r="E276" i="35"/>
  <c r="E277" i="35"/>
  <c r="E278" i="35"/>
  <c r="E279" i="35"/>
  <c r="E280" i="35"/>
  <c r="E281" i="35"/>
  <c r="E282" i="35"/>
  <c r="E283" i="35"/>
  <c r="E284" i="35"/>
  <c r="E285" i="35"/>
  <c r="E286" i="35"/>
  <c r="E287" i="35"/>
  <c r="E288" i="35"/>
  <c r="E289" i="35"/>
  <c r="E290" i="35"/>
  <c r="E291" i="35"/>
  <c r="E292" i="35"/>
  <c r="E272" i="35"/>
  <c r="E121" i="35"/>
  <c r="E122" i="35"/>
  <c r="E123" i="35"/>
  <c r="E124" i="35"/>
  <c r="E126" i="35"/>
  <c r="E127" i="35"/>
  <c r="E128" i="35"/>
  <c r="E129" i="35"/>
  <c r="E130" i="35"/>
  <c r="E131" i="35"/>
  <c r="E132" i="35"/>
  <c r="E133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240" i="35"/>
  <c r="E241" i="35"/>
  <c r="E242" i="35"/>
  <c r="E243" i="35"/>
  <c r="E244" i="35"/>
  <c r="E245" i="35"/>
  <c r="E246" i="35"/>
  <c r="E247" i="35"/>
  <c r="E248" i="35"/>
  <c r="E249" i="35"/>
  <c r="E250" i="35"/>
  <c r="E251" i="35"/>
  <c r="E252" i="35"/>
  <c r="E253" i="35"/>
  <c r="E254" i="35"/>
  <c r="E255" i="35"/>
  <c r="E256" i="35"/>
  <c r="E257" i="35"/>
  <c r="E258" i="35"/>
  <c r="E259" i="35"/>
  <c r="E260" i="35"/>
  <c r="E261" i="35"/>
  <c r="E262" i="35"/>
  <c r="E263" i="35"/>
  <c r="E264" i="35"/>
  <c r="E265" i="35"/>
  <c r="E266" i="35"/>
  <c r="E267" i="35"/>
  <c r="E268" i="35"/>
  <c r="E269" i="35"/>
  <c r="E270" i="35"/>
  <c r="E271" i="35"/>
  <c r="E273" i="35"/>
  <c r="C41" i="24"/>
  <c r="C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28" i="24"/>
  <c r="C29" i="24"/>
  <c r="C30" i="24"/>
  <c r="C31" i="24"/>
  <c r="C33" i="24"/>
  <c r="C34" i="24"/>
  <c r="C35" i="24"/>
  <c r="C36" i="24"/>
  <c r="C37" i="24"/>
  <c r="C38" i="24"/>
  <c r="C39" i="24"/>
  <c r="C40" i="24"/>
  <c r="C42" i="24"/>
  <c r="C43" i="24"/>
  <c r="C44" i="24"/>
  <c r="C45" i="24"/>
  <c r="C46" i="24"/>
  <c r="C47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9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28" i="24"/>
  <c r="L29" i="24"/>
  <c r="L30" i="24"/>
  <c r="L31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7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28" i="24"/>
  <c r="I29" i="24"/>
  <c r="I30" i="24"/>
  <c r="I31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65" i="24"/>
  <c r="I66" i="24"/>
  <c r="I67" i="24"/>
  <c r="I68" i="24"/>
  <c r="I69" i="24"/>
  <c r="I70" i="24"/>
  <c r="I71" i="24"/>
  <c r="I72" i="24"/>
  <c r="I73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3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28" i="24"/>
  <c r="E29" i="24"/>
  <c r="E30" i="24"/>
  <c r="E31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3" i="24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28" i="24"/>
  <c r="D29" i="24"/>
  <c r="D30" i="24"/>
  <c r="D31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2" i="24"/>
  <c r="E114" i="35"/>
  <c r="E115" i="35"/>
  <c r="E79" i="35"/>
  <c r="E80" i="35"/>
  <c r="E78" i="35"/>
  <c r="E81" i="35"/>
  <c r="E82" i="35"/>
  <c r="E84" i="35"/>
  <c r="E83" i="35"/>
  <c r="E86" i="35"/>
  <c r="E85" i="35"/>
  <c r="E87" i="35"/>
  <c r="E88" i="35"/>
  <c r="E89" i="35"/>
  <c r="E77" i="35"/>
  <c r="E90" i="35"/>
  <c r="E76" i="35"/>
  <c r="E92" i="35"/>
  <c r="E91" i="35"/>
  <c r="E94" i="35"/>
  <c r="E96" i="35"/>
  <c r="E98" i="35"/>
  <c r="E95" i="35"/>
  <c r="E97" i="35"/>
  <c r="E93" i="35"/>
  <c r="E99" i="35"/>
  <c r="E75" i="35"/>
  <c r="E100" i="35"/>
  <c r="E73" i="35"/>
  <c r="E74" i="35"/>
  <c r="E102" i="35"/>
  <c r="E103" i="35"/>
  <c r="E104" i="35"/>
  <c r="E105" i="35"/>
  <c r="E106" i="35"/>
  <c r="E101" i="35"/>
  <c r="E72" i="35"/>
  <c r="E70" i="35"/>
  <c r="E107" i="35"/>
  <c r="E69" i="35"/>
  <c r="E68" i="35"/>
  <c r="E71" i="35"/>
  <c r="E110" i="35"/>
  <c r="E67" i="35"/>
  <c r="E108" i="35"/>
  <c r="E109" i="35"/>
  <c r="E111" i="35"/>
  <c r="E112" i="35"/>
  <c r="E113" i="35"/>
  <c r="E116" i="35"/>
  <c r="E117" i="35"/>
  <c r="E118" i="35"/>
  <c r="E40" i="35"/>
  <c r="E65" i="35"/>
  <c r="E66" i="35"/>
  <c r="E21" i="35"/>
  <c r="E22" i="35"/>
  <c r="E11" i="35"/>
  <c r="E12" i="35"/>
  <c r="E17" i="35"/>
  <c r="E18" i="35"/>
  <c r="E19" i="35"/>
  <c r="E20" i="35"/>
  <c r="E25" i="35"/>
  <c r="E26" i="35"/>
  <c r="E27" i="35"/>
  <c r="E28" i="35"/>
  <c r="E3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1" i="35"/>
  <c r="E62" i="35"/>
  <c r="E63" i="35"/>
  <c r="E60" i="35"/>
  <c r="E64" i="35"/>
  <c r="E7" i="35"/>
  <c r="E8" i="35"/>
  <c r="E9" i="35"/>
  <c r="E10" i="35"/>
  <c r="E13" i="35"/>
  <c r="E14" i="35"/>
  <c r="E15" i="35"/>
  <c r="E16" i="35"/>
  <c r="E23" i="35"/>
  <c r="E24" i="35"/>
  <c r="E39" i="35"/>
  <c r="E38" i="35"/>
  <c r="E31" i="35"/>
  <c r="E5" i="35"/>
  <c r="E4" i="35"/>
  <c r="E6" i="35"/>
  <c r="E3" i="35"/>
  <c r="E32" i="35"/>
  <c r="E33" i="35"/>
  <c r="E34" i="35"/>
  <c r="E35" i="35"/>
  <c r="E36" i="35"/>
  <c r="E37" i="35"/>
  <c r="T54" i="53"/>
  <c r="S54" i="53"/>
  <c r="R54" i="53"/>
  <c r="Q53" i="53"/>
  <c r="N51" i="53"/>
  <c r="K51" i="53"/>
  <c r="N49" i="53"/>
  <c r="O49" i="53"/>
  <c r="P49" i="53"/>
  <c r="M49" i="53"/>
  <c r="K49" i="53"/>
  <c r="L49" i="53"/>
  <c r="K50" i="53" l="1"/>
  <c r="N50" i="53"/>
</calcChain>
</file>

<file path=xl/sharedStrings.xml><?xml version="1.0" encoding="utf-8"?>
<sst xmlns="http://schemas.openxmlformats.org/spreadsheetml/2006/main" count="6729" uniqueCount="2028">
  <si>
    <t>Проект</t>
  </si>
  <si>
    <t>ЕРВУ Пилот 2023</t>
  </si>
  <si>
    <t>Рабочая документация</t>
  </si>
  <si>
    <t>Роль на проекте</t>
  </si>
  <si>
    <t>Фамилия</t>
  </si>
  <si>
    <t>Команда проекта ДЭФИР</t>
  </si>
  <si>
    <t>ТРП</t>
  </si>
  <si>
    <t>Котельников Петр, Зонтов Владимир</t>
  </si>
  <si>
    <t>Архитектор ИЭП</t>
  </si>
  <si>
    <t>Лябегин Павел</t>
  </si>
  <si>
    <t>Группы SAN/СХД</t>
  </si>
  <si>
    <t>Борисенко Роман</t>
  </si>
  <si>
    <t>Сетевые архитекторы ИЭП</t>
  </si>
  <si>
    <t>Фоамете Александр, Свиридов Юрий</t>
  </si>
  <si>
    <t>Сеть Качество</t>
  </si>
  <si>
    <t>Загорнов Данил</t>
  </si>
  <si>
    <t>Field инженер</t>
  </si>
  <si>
    <t>Четвериков Ян</t>
  </si>
  <si>
    <t>ОЭОС</t>
  </si>
  <si>
    <t>Корягин Сергей, Глухих Александр </t>
  </si>
  <si>
    <t>DE</t>
  </si>
  <si>
    <t>Шеханов Игорь, Лагуткин Роман</t>
  </si>
  <si>
    <t>СО</t>
  </si>
  <si>
    <t>Андреев Александр</t>
  </si>
  <si>
    <t>Мониторинг</t>
  </si>
  <si>
    <t>Лахин Владислав</t>
  </si>
  <si>
    <t>СРК</t>
  </si>
  <si>
    <t>Васильев Павел, Васильев Павел Юрьевич</t>
  </si>
  <si>
    <t>Stakeholder</t>
  </si>
  <si>
    <t>Симонин Евгений, Хвостов Александр, Качан Сергей</t>
  </si>
  <si>
    <t>РП</t>
  </si>
  <si>
    <t>Найденов Павел</t>
  </si>
  <si>
    <t>ГАП</t>
  </si>
  <si>
    <t>Деманов Олег, Ляховский Роман</t>
  </si>
  <si>
    <t>Отдел управления проектами ЦОД</t>
  </si>
  <si>
    <t>Пантелеев Артем</t>
  </si>
  <si>
    <t>Пантелеев Артем Андреевич &lt;aapanteleev@rt-dc.ru&gt;</t>
  </si>
  <si>
    <t>https://t.me/vasabi78</t>
  </si>
  <si>
    <t>ММТС-9 (монтаж коммутация)</t>
  </si>
  <si>
    <t>Начальник ОРРКП</t>
  </si>
  <si>
    <t>Крыман Михаил</t>
  </si>
  <si>
    <t>Крыман Михаил Иосифович &lt;kryman@mmts9.ru&gt;</t>
  </si>
  <si>
    <t>8-903-714-82-95</t>
  </si>
  <si>
    <t>Netwell (работы по инициации СХД)</t>
  </si>
  <si>
    <t>technical consultant</t>
  </si>
  <si>
    <t>Паленков Евгений</t>
  </si>
  <si>
    <t>Evgeniy Palenov &lt;epalenov@netwell.ru&gt;</t>
  </si>
  <si>
    <t>8 (906) 767 58 72</t>
  </si>
  <si>
    <t>РТ Лабс</t>
  </si>
  <si>
    <t>Тенгиз Алания, Дейниченко Александр</t>
  </si>
  <si>
    <t>Туманов Андрей</t>
  </si>
  <si>
    <t xml:space="preserve">Архитектор </t>
  </si>
  <si>
    <t>Щелков Кирилл</t>
  </si>
  <si>
    <t>Солар</t>
  </si>
  <si>
    <t>Дмитрий Полещук</t>
  </si>
  <si>
    <t>Архитектор</t>
  </si>
  <si>
    <t>Бундюк Александр</t>
  </si>
  <si>
    <t>СКЗИ</t>
  </si>
  <si>
    <t>Евгений Базаркин</t>
  </si>
  <si>
    <t>Базаркин Евгений Валерьевич &lt;e.bazarkin@rt-solar.ru&gt;</t>
  </si>
  <si>
    <t>https://t.me/bev1209</t>
  </si>
  <si>
    <t>Чат проекта (команда ДЭФИР):</t>
  </si>
  <si>
    <t>https://t.me/+MrZ5hdYZVes4NjVi</t>
  </si>
  <si>
    <t>Сайт проекта:</t>
  </si>
  <si>
    <t>https://wiki.infra.loc/pages/viewpage.action?pageId=272827495</t>
  </si>
  <si>
    <t>Сетевая схема:</t>
  </si>
  <si>
    <t>Код площадки: </t>
  </si>
  <si>
    <t>РД:</t>
  </si>
  <si>
    <t>https://clck.ru/358Jnm</t>
  </si>
  <si>
    <t>Идентификатор ИС:</t>
  </si>
  <si>
    <t>ОТУ</t>
  </si>
  <si>
    <t>ДС/Field-инженеры</t>
  </si>
  <si>
    <t>№</t>
  </si>
  <si>
    <t>Тип Оборудования</t>
  </si>
  <si>
    <t xml:space="preserve">Роль </t>
  </si>
  <si>
    <t>Хостнейм old</t>
  </si>
  <si>
    <t>Хостнейм new</t>
  </si>
  <si>
    <t>Вендор</t>
  </si>
  <si>
    <t>Парт-Номер</t>
  </si>
  <si>
    <t xml:space="preserve">Модель </t>
  </si>
  <si>
    <t>Серийный номер (S/N)</t>
  </si>
  <si>
    <t>ПАК Соболь
(Sobol-4 PCle FSB-SP1Y)</t>
  </si>
  <si>
    <t>Место Эксплуатации</t>
  </si>
  <si>
    <t>Стойка</t>
  </si>
  <si>
    <t xml:space="preserve">Юнит </t>
  </si>
  <si>
    <t>Вес, кг</t>
  </si>
  <si>
    <t>Пиковое энергопотребление, Вт</t>
  </si>
  <si>
    <t>Количество БП</t>
  </si>
  <si>
    <t>Объем ОЗУ, Гб</t>
  </si>
  <si>
    <t>Объем_Размер_Тип_Скорость*Количество HDD</t>
  </si>
  <si>
    <t>ПАК (инфраструктурная площадка)</t>
  </si>
  <si>
    <t>Ответственный отдел</t>
  </si>
  <si>
    <t>sockets</t>
  </si>
  <si>
    <t>cores_per_socket</t>
  </si>
  <si>
    <t>freq</t>
  </si>
  <si>
    <t>ram</t>
  </si>
  <si>
    <t>mgmt_ip</t>
  </si>
  <si>
    <t>Статус</t>
  </si>
  <si>
    <t>HBA WWN</t>
  </si>
  <si>
    <t>Access #1</t>
  </si>
  <si>
    <t>access1</t>
  </si>
  <si>
    <t>acc-sw01-mlag1</t>
  </si>
  <si>
    <t>B4COM CS4148Q-8U</t>
  </si>
  <si>
    <t>S4148Q8UX2320025</t>
  </si>
  <si>
    <t>ТШ-5</t>
  </si>
  <si>
    <t>41</t>
  </si>
  <si>
    <t>acc-sw01-mlag2</t>
  </si>
  <si>
    <t>S4148Q8UX2321213</t>
  </si>
  <si>
    <t>ТШ-4</t>
  </si>
  <si>
    <t>сервер</t>
  </si>
  <si>
    <t>pgsmo-decntrl-001</t>
  </si>
  <si>
    <t>Yadro X2-205</t>
  </si>
  <si>
    <t>0109230098</t>
  </si>
  <si>
    <t>AD7G28U1</t>
  </si>
  <si>
    <t>3-4</t>
  </si>
  <si>
    <t>kub</t>
  </si>
  <si>
    <t>kubetcd01</t>
  </si>
  <si>
    <t>YADRO X3-205</t>
  </si>
  <si>
    <t>010823041D</t>
  </si>
  <si>
    <t>5-6</t>
  </si>
  <si>
    <t>Elasticsearch</t>
  </si>
  <si>
    <t>pgsmoelklog01</t>
  </si>
  <si>
    <t>01082303Е3</t>
  </si>
  <si>
    <t>7-8</t>
  </si>
  <si>
    <t>pgsmo-des-001</t>
  </si>
  <si>
    <t>45G1H5GZ</t>
  </si>
  <si>
    <t>9-10</t>
  </si>
  <si>
    <t>pgsmo-des-003</t>
  </si>
  <si>
    <t>01092300A5</t>
  </si>
  <si>
    <t>U571HWB1</t>
  </si>
  <si>
    <t>11-12</t>
  </si>
  <si>
    <t>pgsmo-des-005</t>
  </si>
  <si>
    <t>01092300AA</t>
  </si>
  <si>
    <t>SDS1H2RZ</t>
  </si>
  <si>
    <t>13-14</t>
  </si>
  <si>
    <t>pgsmo-des-007</t>
  </si>
  <si>
    <t>010923009A</t>
  </si>
  <si>
    <t>SWS1HDB1</t>
  </si>
  <si>
    <t>15-16</t>
  </si>
  <si>
    <t>pgsmo-des-009</t>
  </si>
  <si>
    <t>01092300A4</t>
  </si>
  <si>
    <t>SW71HDU1</t>
  </si>
  <si>
    <t>17-18</t>
  </si>
  <si>
    <t>pgsmo-des-011</t>
  </si>
  <si>
    <t>01092300BF</t>
  </si>
  <si>
    <t>U2D1H2U1</t>
  </si>
  <si>
    <t>19-20</t>
  </si>
  <si>
    <t>pgsmo-des-013</t>
  </si>
  <si>
    <t>01092300B7</t>
  </si>
  <si>
    <t>KWJ1E881</t>
  </si>
  <si>
    <t>21-22</t>
  </si>
  <si>
    <t>pgsmo-des-015</t>
  </si>
  <si>
    <t>01092300B3</t>
  </si>
  <si>
    <t>GWS1GP21</t>
  </si>
  <si>
    <t>23-24</t>
  </si>
  <si>
    <t>pgsmo-des-017</t>
  </si>
  <si>
    <t>01092300AC</t>
  </si>
  <si>
    <t>R5D12S81</t>
  </si>
  <si>
    <t>25-26</t>
  </si>
  <si>
    <t>INFRA</t>
  </si>
  <si>
    <t>pgsmoinfra01</t>
  </si>
  <si>
    <t>010923005E</t>
  </si>
  <si>
    <t>4271GP11</t>
  </si>
  <si>
    <t>BVS-TVS</t>
  </si>
  <si>
    <t>pgsmobvs01</t>
  </si>
  <si>
    <t>01092300E1</t>
  </si>
  <si>
    <t>4DL1G881</t>
  </si>
  <si>
    <t>PostgreSQL</t>
  </si>
  <si>
    <t>pgsmoagendadb01</t>
  </si>
  <si>
    <t>01082303F5</t>
  </si>
  <si>
    <t>pgsmomilregdb01</t>
  </si>
  <si>
    <t>01082303F6</t>
  </si>
  <si>
    <t>pgsmoincdb01</t>
  </si>
  <si>
    <t>01082303F2</t>
  </si>
  <si>
    <t>NGINX</t>
  </si>
  <si>
    <t>pgsmogtw01</t>
  </si>
  <si>
    <t>0109230076</t>
  </si>
  <si>
    <t>MWS16881</t>
  </si>
  <si>
    <t>ArangoDB</t>
  </si>
  <si>
    <t>pgsmoarangoagent01</t>
  </si>
  <si>
    <t>pgsmoarngagnt01</t>
  </si>
  <si>
    <t>010823042A</t>
  </si>
  <si>
    <t>pgsmoarangoagent02</t>
  </si>
  <si>
    <t>pgsmoarngagnt02</t>
  </si>
  <si>
    <t>010823042B</t>
  </si>
  <si>
    <t>ТШ-7</t>
  </si>
  <si>
    <t>pgsmoarangoagent03</t>
  </si>
  <si>
    <t>pgsmoarngagnt03</t>
  </si>
  <si>
    <t>010823040C</t>
  </si>
  <si>
    <t>ТШ-8</t>
  </si>
  <si>
    <t>kubs01bm</t>
  </si>
  <si>
    <t>0109230139</t>
  </si>
  <si>
    <t>PWR1ESGZ</t>
  </si>
  <si>
    <t>kubs05bm</t>
  </si>
  <si>
    <t>010923013A</t>
  </si>
  <si>
    <t>SWJ12SA1</t>
  </si>
  <si>
    <t>siem</t>
  </si>
  <si>
    <t>pgsmosiem01</t>
  </si>
  <si>
    <t>01092300DE</t>
  </si>
  <si>
    <t>U5S11WK1</t>
  </si>
  <si>
    <t>дисковая полка</t>
  </si>
  <si>
    <t>Y15SYSBAS302R_E50AFB</t>
  </si>
  <si>
    <t>0105230289</t>
  </si>
  <si>
    <t>27-28</t>
  </si>
  <si>
    <t>0105230286</t>
  </si>
  <si>
    <t>29-30</t>
  </si>
  <si>
    <t>Access #2</t>
  </si>
  <si>
    <t>access2</t>
  </si>
  <si>
    <t>acc-sw02-mlag1</t>
  </si>
  <si>
    <t>S4148Q8UX2320244</t>
  </si>
  <si>
    <t>ТШ-6</t>
  </si>
  <si>
    <t>acc-sw02-mlag2</t>
  </si>
  <si>
    <t>S4148Q8UX2320260</t>
  </si>
  <si>
    <t>pgsmo-decntrl-002</t>
  </si>
  <si>
    <t>0109230099</t>
  </si>
  <si>
    <t>4DR1BDRZ</t>
  </si>
  <si>
    <t>kubetcd02</t>
  </si>
  <si>
    <t>010823041E</t>
  </si>
  <si>
    <t>pgsmoelklog02</t>
  </si>
  <si>
    <t>0109230077</t>
  </si>
  <si>
    <t>4DJ1G8U1</t>
  </si>
  <si>
    <t>pgsmo-des-002</t>
  </si>
  <si>
    <t>01092300A3</t>
  </si>
  <si>
    <t>A2SGETZ1</t>
  </si>
  <si>
    <t>pgsmo-des-004</t>
  </si>
  <si>
    <t>01092300AB</t>
  </si>
  <si>
    <t>A2GG2PZ1</t>
  </si>
  <si>
    <t>pgsmo-des-006</t>
  </si>
  <si>
    <t>01092300A8</t>
  </si>
  <si>
    <t>4WS1HWSZ</t>
  </si>
  <si>
    <t>pgsmo-des-008</t>
  </si>
  <si>
    <t>01092300A1</t>
  </si>
  <si>
    <t>UDD1HDU1</t>
  </si>
  <si>
    <t>pgsmo-des-010</t>
  </si>
  <si>
    <t>01092300B2</t>
  </si>
  <si>
    <t>Y2DGDDSZ</t>
  </si>
  <si>
    <t>pgsmo-des-012</t>
  </si>
  <si>
    <t>01092300BE</t>
  </si>
  <si>
    <t>Y57GET21</t>
  </si>
  <si>
    <t>pgsmo-des-014</t>
  </si>
  <si>
    <t>01092300A7</t>
  </si>
  <si>
    <t>ADRG1WK1</t>
  </si>
  <si>
    <t>pgsmo-des-016</t>
  </si>
  <si>
    <t>01092300C8</t>
  </si>
  <si>
    <t>WDVGDWA1</t>
  </si>
  <si>
    <t>pgsmoinfra02</t>
  </si>
  <si>
    <t>010923005F</t>
  </si>
  <si>
    <t>SDD1HD81</t>
  </si>
  <si>
    <t>pgsmobvs02</t>
  </si>
  <si>
    <t>01092300DF</t>
  </si>
  <si>
    <t>S5716PGZ</t>
  </si>
  <si>
    <t>pgsmoagendadb02</t>
  </si>
  <si>
    <t>01092300D0</t>
  </si>
  <si>
    <t>YDSG28RZ</t>
  </si>
  <si>
    <t>pgsmomilregdb02</t>
  </si>
  <si>
    <t>01092300CC</t>
  </si>
  <si>
    <t>K2R1ES11</t>
  </si>
  <si>
    <t>pgsmoincdb02</t>
  </si>
  <si>
    <t>01092300DC</t>
  </si>
  <si>
    <t>K571E8B1</t>
  </si>
  <si>
    <t>pgsmogtw02</t>
  </si>
  <si>
    <t>0109230075</t>
  </si>
  <si>
    <t>KDR1GTA1</t>
  </si>
  <si>
    <t>pgsmoarangocoordinator01</t>
  </si>
  <si>
    <t>pgsmoarngcrd01</t>
  </si>
  <si>
    <t>108230406</t>
  </si>
  <si>
    <t>pgsmoarangocoordinator02</t>
  </si>
  <si>
    <t>pgsmoarngcrd02</t>
  </si>
  <si>
    <t>0108230409</t>
  </si>
  <si>
    <t>pgsmoarangocoordinator03</t>
  </si>
  <si>
    <t>pgsmoarngcrd03</t>
  </si>
  <si>
    <t>010823041B</t>
  </si>
  <si>
    <t>kubs02bm</t>
  </si>
  <si>
    <t>010923013C</t>
  </si>
  <si>
    <t>MDR1H2B1</t>
  </si>
  <si>
    <t>kubs06bm</t>
  </si>
  <si>
    <t>010923013D</t>
  </si>
  <si>
    <t>KWG16PB1</t>
  </si>
  <si>
    <t>Access #3</t>
  </si>
  <si>
    <t>access3</t>
  </si>
  <si>
    <t>acc-sw03-mlag1</t>
  </si>
  <si>
    <t>S4148Q8UX2320240</t>
  </si>
  <si>
    <t>ТШ-3</t>
  </si>
  <si>
    <t>acc-sw03-mlag2</t>
  </si>
  <si>
    <t>S4148Q8UX2320357</t>
  </si>
  <si>
    <t>39</t>
  </si>
  <si>
    <t>pgsmobvs03</t>
  </si>
  <si>
    <t>01092300E0</t>
  </si>
  <si>
    <t>P2D1GP11</t>
  </si>
  <si>
    <t>kubetcd03</t>
  </si>
  <si>
    <t>010823041C</t>
  </si>
  <si>
    <t>pgsmoelklog03</t>
  </si>
  <si>
    <t>0109230078</t>
  </si>
  <si>
    <t>4WG1GSA1</t>
  </si>
  <si>
    <t>kubs03bm</t>
  </si>
  <si>
    <t>0109230138</t>
  </si>
  <si>
    <t>UDL1G8GZ</t>
  </si>
  <si>
    <t>kubs07bm</t>
  </si>
  <si>
    <t>010923013F</t>
  </si>
  <si>
    <t>C6SL28ZS</t>
  </si>
  <si>
    <t>pgsmo-decntrl-003</t>
  </si>
  <si>
    <t>01092300A2</t>
  </si>
  <si>
    <t>SDJ1HD11</t>
  </si>
  <si>
    <t>s3</t>
  </si>
  <si>
    <t>s3lb2</t>
  </si>
  <si>
    <t>0109230134</t>
  </si>
  <si>
    <t>U5D1B2B1</t>
  </si>
  <si>
    <t>s3st2</t>
  </si>
  <si>
    <t>0109230152</t>
  </si>
  <si>
    <t>UWD16P11</t>
  </si>
  <si>
    <t>s3st4</t>
  </si>
  <si>
    <t>0109230151</t>
  </si>
  <si>
    <t>UWS1HW11</t>
  </si>
  <si>
    <t>s3st6</t>
  </si>
  <si>
    <t>010923014F</t>
  </si>
  <si>
    <t>UW716821</t>
  </si>
  <si>
    <t>bkpbsn01</t>
  </si>
  <si>
    <t>01092300A6</t>
  </si>
  <si>
    <t xml:space="preserve">KDS1GSZ1
</t>
  </si>
  <si>
    <t>ТШ-2</t>
  </si>
  <si>
    <t>Y15SYSBAS302R_ECA607</t>
  </si>
  <si>
    <t>010523028D</t>
  </si>
  <si>
    <t>010523028A</t>
  </si>
  <si>
    <t>bkpbsn02</t>
  </si>
  <si>
    <t>0109230061</t>
  </si>
  <si>
    <t>PDS16TA1</t>
  </si>
  <si>
    <t>0105230287</t>
  </si>
  <si>
    <t>0105230298</t>
  </si>
  <si>
    <t>bkpbsn03</t>
  </si>
  <si>
    <t>0109230062</t>
  </si>
  <si>
    <t>PD71HWRZ</t>
  </si>
  <si>
    <t>0105230288</t>
  </si>
  <si>
    <t>0105230280</t>
  </si>
  <si>
    <t>сервер точного времени</t>
  </si>
  <si>
    <t>ntp</t>
  </si>
  <si>
    <t>pgsmontp01</t>
  </si>
  <si>
    <t>Метроном-PTP-1U2</t>
  </si>
  <si>
    <t>28</t>
  </si>
  <si>
    <t>водородные часы</t>
  </si>
  <si>
    <t>pgsmoclock01</t>
  </si>
  <si>
    <t>VCH-1008 ЯКУР</t>
  </si>
  <si>
    <t>169 23</t>
  </si>
  <si>
    <t>23-27</t>
  </si>
  <si>
    <t>Access #4</t>
  </si>
  <si>
    <t>access4</t>
  </si>
  <si>
    <t>acc-sw04-mlag1</t>
  </si>
  <si>
    <t>S4148Q8UX2320361</t>
  </si>
  <si>
    <t>acc-sw04-mlag2</t>
  </si>
  <si>
    <t>S4148Q8UX2321232</t>
  </si>
  <si>
    <t>pgsmoarangodb01</t>
  </si>
  <si>
    <t>010823042C</t>
  </si>
  <si>
    <t>pgsmoarangodb02</t>
  </si>
  <si>
    <t>0108230429</t>
  </si>
  <si>
    <t>pgsmoarangodb03</t>
  </si>
  <si>
    <t>108230428</t>
  </si>
  <si>
    <t>kubs04bm</t>
  </si>
  <si>
    <t>010923013E</t>
  </si>
  <si>
    <t>KDV1GPSZ</t>
  </si>
  <si>
    <t>kubs08bm</t>
  </si>
  <si>
    <t>010923013B</t>
  </si>
  <si>
    <t>UDJ1G8K1</t>
  </si>
  <si>
    <t>s3lb1</t>
  </si>
  <si>
    <t>0109230133</t>
  </si>
  <si>
    <t>42R1GTU1</t>
  </si>
  <si>
    <t>s3st1</t>
  </si>
  <si>
    <t>010923014B</t>
  </si>
  <si>
    <t>4DG16811</t>
  </si>
  <si>
    <t>s3st3</t>
  </si>
  <si>
    <t>0109230150</t>
  </si>
  <si>
    <t>S2S12SK1</t>
  </si>
  <si>
    <t>s3st5</t>
  </si>
  <si>
    <t>0109230148</t>
  </si>
  <si>
    <t>4WR1B2K1</t>
  </si>
  <si>
    <t>s3st7</t>
  </si>
  <si>
    <t>0109230146</t>
  </si>
  <si>
    <t>MWG1G8GZ</t>
  </si>
  <si>
    <t>mgmt</t>
  </si>
  <si>
    <t>Коммутатор управления</t>
  </si>
  <si>
    <t>мгмт</t>
  </si>
  <si>
    <t>mng-sw01</t>
  </si>
  <si>
    <t>B4COM CS2148P-4D-NP-AC-Е1</t>
  </si>
  <si>
    <t>C2148T300178</t>
  </si>
  <si>
    <t>mng-sw02</t>
  </si>
  <si>
    <t>C2148T300201</t>
  </si>
  <si>
    <t>mng-sw03</t>
  </si>
  <si>
    <t>C2148T300235</t>
  </si>
  <si>
    <t>ТШ-1</t>
  </si>
  <si>
    <t>31</t>
  </si>
  <si>
    <t>mng-sw04</t>
  </si>
  <si>
    <t>C2148T300114</t>
  </si>
  <si>
    <t>37</t>
  </si>
  <si>
    <t>core</t>
  </si>
  <si>
    <t>core-sw01-mlag1</t>
  </si>
  <si>
    <t>B4COM CS4132U</t>
  </si>
  <si>
    <t>S4132U00X2320153</t>
  </si>
  <si>
    <t>core-sw01-mlag2</t>
  </si>
  <si>
    <t>S4132U00X2320170</t>
  </si>
  <si>
    <t>edge</t>
  </si>
  <si>
    <t>edge-sw01-mlag1</t>
  </si>
  <si>
    <t>S4148Q8UX2321233</t>
  </si>
  <si>
    <t>edge-sw01-mlag2</t>
  </si>
  <si>
    <t>S4148Q8UX2321209</t>
  </si>
  <si>
    <t>int-sw01-mlag1</t>
  </si>
  <si>
    <t>S4148Q8UX2321215</t>
  </si>
  <si>
    <t>int-sw01-mlag2</t>
  </si>
  <si>
    <t>S4148Q8UX2321143</t>
  </si>
  <si>
    <t>core-mng-mlag1</t>
  </si>
  <si>
    <t>S4148Q8UX2320238</t>
  </si>
  <si>
    <t>35</t>
  </si>
  <si>
    <t>core-mng-mlag2</t>
  </si>
  <si>
    <t>S4148Q8UX2320256</t>
  </si>
  <si>
    <t>ИБ</t>
  </si>
  <si>
    <t>МСЭ</t>
  </si>
  <si>
    <t>ext-fw01-node01</t>
  </si>
  <si>
    <t xml:space="preserve">Континент 4. Многофункциональный узел безопасности. Расширенная версия. Платформа IPC3000NF2 </t>
  </si>
  <si>
    <t>42L12s83</t>
  </si>
  <si>
    <t>33</t>
  </si>
  <si>
    <t>ext-fw01-node02</t>
  </si>
  <si>
    <t>UWG1G8SX</t>
  </si>
  <si>
    <t>int-fw01-node01</t>
  </si>
  <si>
    <t>UWS1HDU3</t>
  </si>
  <si>
    <t>29</t>
  </si>
  <si>
    <t>int-fw01-node02</t>
  </si>
  <si>
    <t>42G12SGX</t>
  </si>
  <si>
    <t>ЦУС</t>
  </si>
  <si>
    <t>cus01</t>
  </si>
  <si>
    <t>Континент 4. ЦУС. Платформа IPCR1000</t>
  </si>
  <si>
    <t>SC06020A2329043D</t>
  </si>
  <si>
    <t>rcus01</t>
  </si>
  <si>
    <t>SC06020A23330487</t>
  </si>
  <si>
    <t>Сервер</t>
  </si>
  <si>
    <t>ИБ WAF</t>
  </si>
  <si>
    <t>pgsmowaf01</t>
  </si>
  <si>
    <t>0108230407</t>
  </si>
  <si>
    <t>pgsmowaf02</t>
  </si>
  <si>
    <t>010823040B</t>
  </si>
  <si>
    <t>Коммутаторы iSCSI:</t>
  </si>
  <si>
    <t>Коммутатор iSCSI</t>
  </si>
  <si>
    <t>iSCSI-sw01</t>
  </si>
  <si>
    <t>S4148Q8UX2320252</t>
  </si>
  <si>
    <t>36</t>
  </si>
  <si>
    <t>iSCSI-sw02</t>
  </si>
  <si>
    <t>S4148Q8UX2321214</t>
  </si>
  <si>
    <t>СХД:</t>
  </si>
  <si>
    <t>СХД</t>
  </si>
  <si>
    <t>AFFA400-1092</t>
  </si>
  <si>
    <t>NetApp A400</t>
  </si>
  <si>
    <t>3-12</t>
  </si>
  <si>
    <t>S/N СХД</t>
  </si>
  <si>
    <t>Тип оборудования</t>
  </si>
  <si>
    <t xml:space="preserve">Серийный номер </t>
  </si>
  <si>
    <t>AFF-A400A-006</t>
  </si>
  <si>
    <t>952214000909</t>
  </si>
  <si>
    <t>952214001092</t>
  </si>
  <si>
    <t>DS224C-B-SL-3.8-24S-N-C</t>
  </si>
  <si>
    <t>SHJSG2241000436</t>
  </si>
  <si>
    <t>SHJSG2245000095</t>
  </si>
  <si>
    <t>SHJSG2243000104</t>
  </si>
  <si>
    <t>AFF-A400A-003</t>
  </si>
  <si>
    <t>952244000919</t>
  </si>
  <si>
    <t>952245000366</t>
  </si>
  <si>
    <t>SHJSG2228000161</t>
  </si>
  <si>
    <t>SHJSG2246000048</t>
  </si>
  <si>
    <t>SHJSG2246000050</t>
  </si>
  <si>
    <t>Number</t>
  </si>
  <si>
    <t>disk</t>
  </si>
  <si>
    <t>model</t>
  </si>
  <si>
    <t>physical-size</t>
  </si>
  <si>
    <t>serial-number</t>
  </si>
  <si>
    <t>1.1.0</t>
  </si>
  <si>
    <t>X357_S164A3T8ATE</t>
  </si>
  <si>
    <t>3.49TB</t>
  </si>
  <si>
    <t>S5JFNA0T318128</t>
  </si>
  <si>
    <t>1.1.1</t>
  </si>
  <si>
    <t>S5JFNA0T318130</t>
  </si>
  <si>
    <t>1.1.2</t>
  </si>
  <si>
    <t>S5JFNA0T318131</t>
  </si>
  <si>
    <t>1.1.3</t>
  </si>
  <si>
    <t>S5JFNA0T318129</t>
  </si>
  <si>
    <t>1.1.4</t>
  </si>
  <si>
    <t>S5JFNA0T318126</t>
  </si>
  <si>
    <t>1.1.5</t>
  </si>
  <si>
    <t>S5JFNA0T318127</t>
  </si>
  <si>
    <t>1.1.6</t>
  </si>
  <si>
    <t>S5JFNA0T318116</t>
  </si>
  <si>
    <t>1.1.7</t>
  </si>
  <si>
    <t>S5JFNA0T318125</t>
  </si>
  <si>
    <t>1.1.8</t>
  </si>
  <si>
    <t>S5JFNA0T403356</t>
  </si>
  <si>
    <t>1.1.9</t>
  </si>
  <si>
    <t>S5JFNA0T406973</t>
  </si>
  <si>
    <t>1.1.10</t>
  </si>
  <si>
    <t>S5JFNA0T406960</t>
  </si>
  <si>
    <t>1.1.11</t>
  </si>
  <si>
    <t>S5JFNA0T403354</t>
  </si>
  <si>
    <t>1.1.12</t>
  </si>
  <si>
    <t>S5JFNA0T406969</t>
  </si>
  <si>
    <t>1.1.13</t>
  </si>
  <si>
    <t>S5JFNA0T406966</t>
  </si>
  <si>
    <t>1.1.14</t>
  </si>
  <si>
    <t>S5JFNA0T406968</t>
  </si>
  <si>
    <t>1.1.15</t>
  </si>
  <si>
    <t>S5JFNA0T406958</t>
  </si>
  <si>
    <t>1.1.16</t>
  </si>
  <si>
    <t>S5JFNA0T406976</t>
  </si>
  <si>
    <t>1.1.17</t>
  </si>
  <si>
    <t>S5JFNA0T406975</t>
  </si>
  <si>
    <t>1.1.18</t>
  </si>
  <si>
    <t>S5JFNA0T406980</t>
  </si>
  <si>
    <t>1.1.19</t>
  </si>
  <si>
    <t>S5JFNA0T406979</t>
  </si>
  <si>
    <t>1.1.20</t>
  </si>
  <si>
    <t>S5JFNA0T406978</t>
  </si>
  <si>
    <t>1.1.21</t>
  </si>
  <si>
    <t>S5JFNA0T406974</t>
  </si>
  <si>
    <t>1.1.22</t>
  </si>
  <si>
    <t>S5JFNA0T406972</t>
  </si>
  <si>
    <t>1.1.23</t>
  </si>
  <si>
    <t>S5JFNA0T406977</t>
  </si>
  <si>
    <t>1.2.0</t>
  </si>
  <si>
    <t>X357_SLBPE3T8ATE</t>
  </si>
  <si>
    <t>HSQ0705C</t>
  </si>
  <si>
    <t>1.2.1</t>
  </si>
  <si>
    <t>HSQ070HJ</t>
  </si>
  <si>
    <t>1.2.2</t>
  </si>
  <si>
    <t>HSQ07122</t>
  </si>
  <si>
    <t>1.2.3</t>
  </si>
  <si>
    <t>HSQ06ZZ6</t>
  </si>
  <si>
    <t>1.2.4</t>
  </si>
  <si>
    <t>HSQ070FF</t>
  </si>
  <si>
    <t>1.2.5</t>
  </si>
  <si>
    <t>HSQ070YY</t>
  </si>
  <si>
    <t>1.2.6</t>
  </si>
  <si>
    <t>HSQ0723X</t>
  </si>
  <si>
    <t>1.2.7</t>
  </si>
  <si>
    <t>HSQ0716Y</t>
  </si>
  <si>
    <t>1.2.8</t>
  </si>
  <si>
    <t>HSQ07073</t>
  </si>
  <si>
    <t>1.2.9</t>
  </si>
  <si>
    <t>HSQ070GW</t>
  </si>
  <si>
    <t>1.2.10</t>
  </si>
  <si>
    <t>HSQ06ZXP</t>
  </si>
  <si>
    <t>1.2.11</t>
  </si>
  <si>
    <t>HSQ06XXC</t>
  </si>
  <si>
    <t>1.2.12</t>
  </si>
  <si>
    <t>HSQ071Z4</t>
  </si>
  <si>
    <t>1.2.13</t>
  </si>
  <si>
    <t>HSQ0713B</t>
  </si>
  <si>
    <t>1.2.14</t>
  </si>
  <si>
    <t>HSQ07042</t>
  </si>
  <si>
    <t>1.2.15</t>
  </si>
  <si>
    <t>HSQ06Z6C</t>
  </si>
  <si>
    <t>1.2.16</t>
  </si>
  <si>
    <t>HSQ070JL</t>
  </si>
  <si>
    <t>1.2.17</t>
  </si>
  <si>
    <t>HSQ06YY9</t>
  </si>
  <si>
    <t>1.2.18</t>
  </si>
  <si>
    <t>HSQ071Q4</t>
  </si>
  <si>
    <t>1.2.19</t>
  </si>
  <si>
    <t>HSQ06XWB</t>
  </si>
  <si>
    <t>1.2.20</t>
  </si>
  <si>
    <t>HSQ06YHS</t>
  </si>
  <si>
    <t>1.2.21</t>
  </si>
  <si>
    <t>HSQ06Y1X</t>
  </si>
  <si>
    <t>1.2.22</t>
  </si>
  <si>
    <t>HSQ070XV</t>
  </si>
  <si>
    <t>1.2.23</t>
  </si>
  <si>
    <t>HSQ07062</t>
  </si>
  <si>
    <t>2.10.0</t>
  </si>
  <si>
    <t>HSQ0723Q</t>
  </si>
  <si>
    <t>2.10.1</t>
  </si>
  <si>
    <t>HSQ070SQ</t>
  </si>
  <si>
    <t>2.10.2</t>
  </si>
  <si>
    <t>HSQ06Z2F</t>
  </si>
  <si>
    <t>2.10.3</t>
  </si>
  <si>
    <t>HSQ06XRF</t>
  </si>
  <si>
    <t>2.10.4</t>
  </si>
  <si>
    <t>HSQ070JJ</t>
  </si>
  <si>
    <t>2.10.5</t>
  </si>
  <si>
    <t>HSQ070ED</t>
  </si>
  <si>
    <t>2.10.6</t>
  </si>
  <si>
    <t>HSQ06W91</t>
  </si>
  <si>
    <t>2.10.7</t>
  </si>
  <si>
    <t>HSQ06X8X</t>
  </si>
  <si>
    <t>2.10.8</t>
  </si>
  <si>
    <t>HSQ06W0Y</t>
  </si>
  <si>
    <t>2.10.9</t>
  </si>
  <si>
    <t>HSQ06W8N</t>
  </si>
  <si>
    <t>2.10.10</t>
  </si>
  <si>
    <t>HSQ06W3W</t>
  </si>
  <si>
    <t>2.10.11</t>
  </si>
  <si>
    <t>HSQ06W3K</t>
  </si>
  <si>
    <t>2.10.12</t>
  </si>
  <si>
    <t>HSQ06XFK</t>
  </si>
  <si>
    <t>2.10.13</t>
  </si>
  <si>
    <t>HSQ06W3Y</t>
  </si>
  <si>
    <t>2.10.14</t>
  </si>
  <si>
    <t>HSQ06VPG</t>
  </si>
  <si>
    <t>2.10.15</t>
  </si>
  <si>
    <t>HSQ06VMH</t>
  </si>
  <si>
    <t>2.10.16</t>
  </si>
  <si>
    <t>HSQ06W22</t>
  </si>
  <si>
    <t>2.10.17</t>
  </si>
  <si>
    <t>HSQ06V0E</t>
  </si>
  <si>
    <t>2.10.18</t>
  </si>
  <si>
    <t>HSQ06V8C</t>
  </si>
  <si>
    <t>2.10.19</t>
  </si>
  <si>
    <t>HSQ06W73</t>
  </si>
  <si>
    <t>2.10.20</t>
  </si>
  <si>
    <t>HSQ06XHY</t>
  </si>
  <si>
    <t>2.10.21</t>
  </si>
  <si>
    <t>HSQ06V4G</t>
  </si>
  <si>
    <t>2.10.22</t>
  </si>
  <si>
    <t>HSQ06WCE</t>
  </si>
  <si>
    <t>2.10.23</t>
  </si>
  <si>
    <t>HSQ06V0Z</t>
  </si>
  <si>
    <t>Программно-аппаратный комплекс «Соболь». Версия 4, PCle, сертификат ФСБ России</t>
  </si>
  <si>
    <t>id4875-4930</t>
  </si>
  <si>
    <t>партномер</t>
  </si>
  <si>
    <t>серийный номер</t>
  </si>
  <si>
    <t>сервер ИМЯ</t>
  </si>
  <si>
    <t>Sobol-4 PCle FSB-SP1Y</t>
  </si>
  <si>
    <t>PWL1G8Z1</t>
  </si>
  <si>
    <t>-</t>
  </si>
  <si>
    <t>ЗИП (С080)</t>
  </si>
  <si>
    <t>SDG1GT11</t>
  </si>
  <si>
    <t>S2R1GS21</t>
  </si>
  <si>
    <t>pgsmobkp03 -&gt;  bkpbsn03</t>
  </si>
  <si>
    <t>pgsmobkp02 -&gt;  bkpbsn02</t>
  </si>
  <si>
    <t>KDS1GSZ1</t>
  </si>
  <si>
    <t>pgsmobkp01 -&gt;  bkpbsn01</t>
  </si>
  <si>
    <t>0109230097</t>
  </si>
  <si>
    <t>требования объемов не являются расчетным полезным объемом RAID ! 
Требования скопированы с ЕРВУ_spec_2023-08-13v6_Пилот-Титан.xlsx</t>
  </si>
  <si>
    <t>name</t>
  </si>
  <si>
    <t>sn</t>
  </si>
  <si>
    <t>апгрейд</t>
  </si>
  <si>
    <t>наименование конфигурации в спецификации</t>
  </si>
  <si>
    <t>диски под ОС, тип диска</t>
  </si>
  <si>
    <t>требование под ОС, GB</t>
  </si>
  <si>
    <t>диски под данные</t>
  </si>
  <si>
    <t>требований под данные, GB</t>
  </si>
  <si>
    <t>диски по последней спецификации</t>
  </si>
  <si>
    <t>соответствие со старой спецификацией</t>
  </si>
  <si>
    <t>Y04UPG2051001_096492</t>
  </si>
  <si>
    <t xml:space="preserve">Настройки BIOS:
1)  С-State – отключено везде
2)  Intel-VT – отключено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</t>
  </si>
  <si>
    <t>Подсистема контейнеризации / узел управления</t>
  </si>
  <si>
    <t>RAID1 (1+1) 480GB</t>
  </si>
  <si>
    <t>2 x 480GB</t>
  </si>
  <si>
    <t>(kubetcd из текущего заказа)</t>
  </si>
  <si>
    <t>Y04UPG2051001_78285D</t>
  </si>
  <si>
    <t>Y04UPG2051001_EFEF87</t>
  </si>
  <si>
    <t>Подсистема контейнеризации / узел вычислительный</t>
  </si>
  <si>
    <t>RAID1 (1+1) 1,92 TB</t>
  </si>
  <si>
    <t>2 x 1,92TB</t>
  </si>
  <si>
    <t>3 x RAID1 (1+1)</t>
  </si>
  <si>
    <t>2 x 480GB + 6 x 1,6 TB</t>
  </si>
  <si>
    <t>Y04UPG2051001_589841</t>
  </si>
  <si>
    <t>(pgsmovirtctr 1шт. из текущего заказа) + два диска из нового заказа</t>
  </si>
  <si>
    <t xml:space="preserve">Настройки BIOS:
1)  С-State – отключено везде
2)  Intel-VT – включено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</t>
  </si>
  <si>
    <t>Подсистема виртуализации / узел вычислительный + узел управления</t>
  </si>
  <si>
    <t>109230097</t>
  </si>
  <si>
    <t xml:space="preserve">Настройки BIOS:
1)  С-State – отключено везде
2)  Intel-VT – отключено 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</t>
  </si>
  <si>
    <t>RAID6 (2+2)</t>
  </si>
  <si>
    <t>2 x 1,92TB + 4 x 15,36 TB</t>
  </si>
  <si>
    <t>Y04UPG2051001_86A06A</t>
  </si>
  <si>
    <t>RAID1 (1+1)</t>
  </si>
  <si>
    <t>(pgsmovirtcomp и kubs из текущего заказа) + доп заказ дисков 2х1,92</t>
  </si>
  <si>
    <t>108230429</t>
  </si>
  <si>
    <t>Y04UPG2051001_E52B25</t>
  </si>
  <si>
    <t>Y04UPG2051001_CB39D8</t>
  </si>
  <si>
    <t>Y04UPG2051001_3969B6</t>
  </si>
  <si>
    <t>(pgsmovirtcomp и kubs из текущего заказа) + доп заказ дисков 2х480G</t>
  </si>
  <si>
    <t>Y04UPG2051001_56D73F</t>
  </si>
  <si>
    <t>Y04UPG2051001_28D683</t>
  </si>
  <si>
    <t>Y04UPG2051001_4ADCC4</t>
  </si>
  <si>
    <t>108230409</t>
  </si>
  <si>
    <t>Y04UPG2051001_AD63B6</t>
  </si>
  <si>
    <t>Y04UPG2051001_4C0B4A</t>
  </si>
  <si>
    <t>pgsmo-kvm01 (оборудование ЦХД, зарезервировано)</t>
  </si>
  <si>
    <t>pgsmo-con01 (оборудование ЦХД)</t>
  </si>
  <si>
    <t>2 x [RAID6 (9+2)]+2 HotSpare</t>
  </si>
  <si>
    <t>2 x 1,92TB + 24 x 12TB</t>
  </si>
  <si>
    <t>Серверы ИБ / SIEM</t>
  </si>
  <si>
    <t>3 x [RAID6(5+2)] + 3 HotSpare</t>
  </si>
  <si>
    <t xml:space="preserve">"Настройки BIOS:
1)  С-State – отключено везде
2)  Intel-VT – отключено 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"
</t>
  </si>
  <si>
    <t>Серверы ИБ / BVS-TVS</t>
  </si>
  <si>
    <t>Объектное хранилище Baremetal / Узел балансировки</t>
  </si>
  <si>
    <t>Объектное хранилище Baremetal / Узел хранения</t>
  </si>
  <si>
    <t>non-raid</t>
  </si>
  <si>
    <t>2 x 1,92TB + 10 x 1,92 TB</t>
  </si>
  <si>
    <t>Y04UPG2051001_52C075</t>
  </si>
  <si>
    <t>RAID10 (6+6)</t>
  </si>
  <si>
    <t>2 x 480GB + 11 x 15,36 TB</t>
  </si>
  <si>
    <t>(PostgreSQL Pro 3шт. из текущего заказа) + апгрейд</t>
  </si>
  <si>
    <t>2 x 480GB + 12 x 15,36 TB</t>
  </si>
  <si>
    <t>Y04UPG2051001_FA15F6</t>
  </si>
  <si>
    <t>Y04UPG2051001_8A0EA6</t>
  </si>
  <si>
    <t>Y04UPG2051001_5D32BE</t>
  </si>
  <si>
    <t>"Настройки BIOS:
1)  С-State – отключено везде
2)  Intel-VT – отключено 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"</t>
  </si>
  <si>
    <t>Серверы ИБ / WAF-PTAF</t>
  </si>
  <si>
    <t>2 x 480GB + 2 x 1,92 TB</t>
  </si>
  <si>
    <t>(pgsmoinfra из текущего заказа)</t>
  </si>
  <si>
    <t>Y04UPG2051001_FBD5FA</t>
  </si>
  <si>
    <t>Требования по настройке BIOS от РТлабс:</t>
  </si>
  <si>
    <t xml:space="preserve">
Настройки BIOS:
1)  С-State – отключено везде
2)  Intel-VT – отключено везде, кроме серверов DE/Dynamix
3)  Режим производительности – Maximum Performance, не перепутайте с Prefer Maximum Performance и т.д.
4)  TurboBoost – пока напольные кондёры, в режим off
5)  Порядок загрузки/EFI после инсталляции выставить жестко на диски ОС
6)  PXE BOOT – off, адаптеры сетевые до загрузки ОС вообще лучше не поднимать
</t>
  </si>
  <si>
    <t>Барик Бариковый</t>
  </si>
  <si>
    <t>Барик Кубовый-Контрол</t>
  </si>
  <si>
    <t>BM</t>
  </si>
  <si>
    <t>Барик Кубовый-Воркер</t>
  </si>
  <si>
    <t>Барик Вирта-Контрол</t>
  </si>
  <si>
    <t>Барик Вирта-Компьют</t>
  </si>
  <si>
    <t>Точка монтирования LVM</t>
  </si>
  <si>
    <t>Размер, ГБ</t>
  </si>
  <si>
    <t>No LVM</t>
  </si>
  <si>
    <t xml:space="preserve">/boot  </t>
  </si>
  <si>
    <t xml:space="preserve">/  </t>
  </si>
  <si>
    <t>swap</t>
  </si>
  <si>
    <t xml:space="preserve">/home  </t>
  </si>
  <si>
    <t xml:space="preserve">/tmp  </t>
  </si>
  <si>
    <t xml:space="preserve">/var  </t>
  </si>
  <si>
    <t xml:space="preserve">/opt  </t>
  </si>
  <si>
    <t>серверы:</t>
  </si>
  <si>
    <t>vlan</t>
  </si>
  <si>
    <t>Astra Linux Special Edition 1.7.3</t>
  </si>
  <si>
    <t>10.149.9.9</t>
  </si>
  <si>
    <t>10.149.9.17</t>
  </si>
  <si>
    <t>i07-СХД</t>
  </si>
  <si>
    <t>i07-VSPG900-417798</t>
  </si>
  <si>
    <t>P2-7</t>
  </si>
  <si>
    <t>Хостнейм</t>
  </si>
  <si>
    <t>S/N</t>
  </si>
  <si>
    <t>ПАК</t>
  </si>
  <si>
    <t>Луч - 1</t>
  </si>
  <si>
    <t>Номинал автоматического выключателя на стойку, А</t>
  </si>
  <si>
    <t>Луч - 2</t>
  </si>
  <si>
    <t>Вес оборудования, кг</t>
  </si>
  <si>
    <t>Порты</t>
  </si>
  <si>
    <t>Маркировка PDU</t>
  </si>
  <si>
    <t>SAN
(LC opt.)</t>
  </si>
  <si>
    <t>LAN
(LC opt.)</t>
  </si>
  <si>
    <t>MGMT
(медь)</t>
  </si>
  <si>
    <t>Тип разъемов C14</t>
  </si>
  <si>
    <t>L1</t>
  </si>
  <si>
    <t>L2</t>
  </si>
  <si>
    <t>L3</t>
  </si>
  <si>
    <t>Тыл: Оптическая ПП</t>
  </si>
  <si>
    <t>Тыл: Органайзер</t>
  </si>
  <si>
    <t>Тыл: Медная ПП</t>
  </si>
  <si>
    <t> Hitachi 	VSP G/F900 SVP - Service Processor sfrsvp2os101009929</t>
  </si>
  <si>
    <t>b</t>
  </si>
  <si>
    <t>a</t>
  </si>
  <si>
    <t> Hitachi DW-F700-DBF Drive Box s/n: 00000193</t>
  </si>
  <si>
    <t>36.1</t>
  </si>
  <si>
    <t>Forcepoint NGFW 3405 s/n: B0C8A2300030</t>
  </si>
  <si>
    <t xml:space="preserve"> Hitachi 	VSP G/F900 SVP - Service Processor </t>
  </si>
  <si>
    <t xml:space="preserve"> Hitachi VSP G/F900 Drive Box (FMD) s/n: </t>
  </si>
  <si>
    <t xml:space="preserve">Hitachi VSP G/F900 Drive Box (FMD) s/n: </t>
  </si>
  <si>
    <t xml:space="preserve">	Hitachi VSP G900 Foundation Base Package s/n: </t>
  </si>
  <si>
    <t> Hitachi VSP G/F900 Drive Box (FMD) s/n: 00110886</t>
  </si>
  <si>
    <t>Hitachi VSP G/F900 Drive Box (FMD) s/n: 00111015</t>
  </si>
  <si>
    <t> Hitachi VSP G/F900 Drive Box (FMD) s/n: 00111014</t>
  </si>
  <si>
    <t>Hitachi VSP G/F900 Drive Box (FMD) s/n: 00111011</t>
  </si>
  <si>
    <t>Hitachi VSP G/F900 Drive Box (FMD) s/n: 00111010</t>
  </si>
  <si>
    <t xml:space="preserve">	i07-VSPG900-417798</t>
  </si>
  <si>
    <t>00417798</t>
  </si>
  <si>
    <t xml:space="preserve">	I07-IU</t>
  </si>
  <si>
    <t>продуктив</t>
  </si>
  <si>
    <t xml:space="preserve">	Hitachi VSP G900 Foundation Base Package s/n: 00417798</t>
  </si>
  <si>
    <t>Кабели питания</t>
  </si>
  <si>
    <t>Загруженность по питанию</t>
  </si>
  <si>
    <t>Действующая , Вт</t>
  </si>
  <si>
    <t>Действующая по сумме фаз, Вт</t>
  </si>
  <si>
    <t>Максимально допустимая, Вт</t>
  </si>
  <si>
    <t>Вес стойки без оборудования</t>
  </si>
  <si>
    <t>Итого вес стойки вместе с оборудованием</t>
  </si>
  <si>
    <t>Итого Портов</t>
  </si>
  <si>
    <t>Общая информация</t>
  </si>
  <si>
    <t>Платформа виртуализации</t>
  </si>
  <si>
    <t>Инфраструктурная площадка</t>
  </si>
  <si>
    <t>Идентификатор ИС</t>
  </si>
  <si>
    <t>Действие</t>
  </si>
  <si>
    <t>Создание ВМ</t>
  </si>
  <si>
    <t>Пояснение к заполнению заявки</t>
  </si>
  <si>
    <t>Максимальное кол-во ВМ в одном заказе - 25 шт.</t>
  </si>
  <si>
    <t>Особености конфига. ВМ указываются в столбце Примечание</t>
  </si>
  <si>
    <t>*Ячейки столбца содержат выпадающий список с выбором значения</t>
  </si>
  <si>
    <t>**Указывается при наличии нескольких "Профилей хранения"</t>
  </si>
  <si>
    <t>***Сеть для ВМ должна быть создана заранее</t>
  </si>
  <si>
    <t>Желтым цветом указаны примеры заполнения полей</t>
  </si>
  <si>
    <t>rg_id</t>
  </si>
  <si>
    <t>account_id</t>
  </si>
  <si>
    <t>ID Альт 8.4 СП:</t>
  </si>
  <si>
    <t>ID Альт 8 СП Издание 10:</t>
  </si>
  <si>
    <t>ID Астра Линукс 1.7.3:</t>
  </si>
  <si>
    <t>формула, руками не заполнять</t>
  </si>
  <si>
    <t>интерфейс для РК в сети 10.4.0.0/22</t>
  </si>
  <si>
    <t>тип</t>
  </si>
  <si>
    <t>Подсистема</t>
  </si>
  <si>
    <t>Имя Сервера</t>
  </si>
  <si>
    <t>Домен</t>
  </si>
  <si>
    <t>Версия ОС</t>
  </si>
  <si>
    <t>группа anti-affinity (все хосты в данной группе должны быть на разных гипервизорах)</t>
  </si>
  <si>
    <t>*vCPU, шт.</t>
  </si>
  <si>
    <t>*vRAM, GB</t>
  </si>
  <si>
    <t>*Профиль хранения для ВМ</t>
  </si>
  <si>
    <t>**Дополнительные диски - Профиль  хранения</t>
  </si>
  <si>
    <t>IP адрес</t>
  </si>
  <si>
    <t>маска</t>
  </si>
  <si>
    <t>шлюз</t>
  </si>
  <si>
    <t>***VLAN</t>
  </si>
  <si>
    <t>ext_net_ID (DE)</t>
  </si>
  <si>
    <t>Примечание</t>
  </si>
  <si>
    <t>Длина NETBIOS-имени</t>
  </si>
  <si>
    <t>VM</t>
  </si>
  <si>
    <t>ervu.loc</t>
  </si>
  <si>
    <t>Альт 8 СП Издание 10</t>
  </si>
  <si>
    <t>redis</t>
  </si>
  <si>
    <t>10.149.36.225</t>
  </si>
  <si>
    <t>VIP - 10.149.36.228 | A-NS pgsmogtw</t>
  </si>
  <si>
    <t>10.149.36.65</t>
  </si>
  <si>
    <t>10.149.36.196</t>
  </si>
  <si>
    <t>10.149.36.193</t>
  </si>
  <si>
    <t>10.149.36.197</t>
  </si>
  <si>
    <t>10.149.36.198</t>
  </si>
  <si>
    <t>10.149.36.199</t>
  </si>
  <si>
    <t>10.149.36.200</t>
  </si>
  <si>
    <t>10.149.36.201</t>
  </si>
  <si>
    <t>10.149.36.202</t>
  </si>
  <si>
    <t>10.149.36.203</t>
  </si>
  <si>
    <t>10.149.36.204</t>
  </si>
  <si>
    <t>VIP - 10.149.35.132 | A-NS pgsmoclcklb</t>
  </si>
  <si>
    <t>zookeeper</t>
  </si>
  <si>
    <t>clickhouse</t>
  </si>
  <si>
    <t>kafka</t>
  </si>
  <si>
    <t>Альт 8.4 СП</t>
  </si>
  <si>
    <t>etcd</t>
  </si>
  <si>
    <t>elasticsearch</t>
  </si>
  <si>
    <t>10.149.36.73</t>
  </si>
  <si>
    <t>BIND+Chronyd</t>
  </si>
  <si>
    <t>10.149.35.209</t>
  </si>
  <si>
    <t>10.149.35.180</t>
  </si>
  <si>
    <t>10.149.35.177</t>
  </si>
  <si>
    <t>10.149.35.164</t>
  </si>
  <si>
    <t>10.149.35.161</t>
  </si>
  <si>
    <t>10.149.35.148</t>
  </si>
  <si>
    <t>10.149.35.145</t>
  </si>
  <si>
    <t>Аналитика</t>
  </si>
  <si>
    <t>ZooKeeper</t>
  </si>
  <si>
    <t>anclck01</t>
  </si>
  <si>
    <t>ClickHouse</t>
  </si>
  <si>
    <t>anclck02</t>
  </si>
  <si>
    <t>anclck03</t>
  </si>
  <si>
    <t>anclck04</t>
  </si>
  <si>
    <t>anclck05</t>
  </si>
  <si>
    <t>anclck06</t>
  </si>
  <si>
    <t>anlb01</t>
  </si>
  <si>
    <t>VIP - 10.149.35.116 | A-NS anlb</t>
  </si>
  <si>
    <t>anlb02</t>
  </si>
  <si>
    <t>rta01</t>
  </si>
  <si>
    <t>RT Analytics</t>
  </si>
  <si>
    <t>rta02</t>
  </si>
  <si>
    <t>rta03</t>
  </si>
  <si>
    <t>Airflow</t>
  </si>
  <si>
    <t>andbpg01</t>
  </si>
  <si>
    <t>andbpg02</t>
  </si>
  <si>
    <t>andbpg03</t>
  </si>
  <si>
    <t>andbetc01</t>
  </si>
  <si>
    <t>andbetc02</t>
  </si>
  <si>
    <t>andbetc03</t>
  </si>
  <si>
    <t>Объектное хранилище Baremetal</t>
  </si>
  <si>
    <t>10.149.35.81</t>
  </si>
  <si>
    <t>10.149.35.65</t>
  </si>
  <si>
    <t>VIP - 10.149.35.68 | A-NS s3lb</t>
  </si>
  <si>
    <t>Подсистема мониторинга  и журналирования</t>
  </si>
  <si>
    <t>zab01</t>
  </si>
  <si>
    <t>Zabbix</t>
  </si>
  <si>
    <t>zabprx01</t>
  </si>
  <si>
    <t>zabprx02</t>
  </si>
  <si>
    <t>zabpg01</t>
  </si>
  <si>
    <t>VIP 10.149.35.60 | A-NS zabpg</t>
  </si>
  <si>
    <t>zabpg02</t>
  </si>
  <si>
    <t>zabpg03</t>
  </si>
  <si>
    <t>moncarbon01</t>
  </si>
  <si>
    <t>Carbon</t>
  </si>
  <si>
    <t>monclck01</t>
  </si>
  <si>
    <t>Подсистема контейнеризации</t>
  </si>
  <si>
    <t>Nexus</t>
  </si>
  <si>
    <t>gitrun01</t>
  </si>
  <si>
    <t>GitLab Runner</t>
  </si>
  <si>
    <t>gitreg01</t>
  </si>
  <si>
    <t>GitLab</t>
  </si>
  <si>
    <t>Ansible Прикладной</t>
  </si>
  <si>
    <t>grfn01</t>
  </si>
  <si>
    <t>Grafana</t>
  </si>
  <si>
    <t>grlog01</t>
  </si>
  <si>
    <t>Graylog</t>
  </si>
  <si>
    <t>grlog02</t>
  </si>
  <si>
    <t>grlog03</t>
  </si>
  <si>
    <t>mnggrlog01</t>
  </si>
  <si>
    <t>MongoDB for Graylog</t>
  </si>
  <si>
    <t>mnggrlog02</t>
  </si>
  <si>
    <t>mnggrlog03</t>
  </si>
  <si>
    <t>grlognlb01</t>
  </si>
  <si>
    <t>grlognlb02</t>
  </si>
  <si>
    <t>smv4agent01</t>
  </si>
  <si>
    <t>smv4agent02</t>
  </si>
  <si>
    <t>smv4armpodd01</t>
  </si>
  <si>
    <t>smv4armpodd02</t>
  </si>
  <si>
    <t>ПВВД/СМЭВ3</t>
  </si>
  <si>
    <t>smv3iua01</t>
  </si>
  <si>
    <t>smv3iua02</t>
  </si>
  <si>
    <t>smv3nlb01</t>
  </si>
  <si>
    <t>smv3nlb02</t>
  </si>
  <si>
    <t>smv3dblb01</t>
  </si>
  <si>
    <t>smv3dblb02</t>
  </si>
  <si>
    <t>smv3db01</t>
  </si>
  <si>
    <t>smv3db02</t>
  </si>
  <si>
    <t>ПОБИ</t>
  </si>
  <si>
    <t>waf01</t>
  </si>
  <si>
    <t>10.149.9.4</t>
  </si>
  <si>
    <t>10.149.9.1</t>
  </si>
  <si>
    <t>waf02</t>
  </si>
  <si>
    <t>10.149.9.5</t>
  </si>
  <si>
    <t>siem01</t>
  </si>
  <si>
    <t>bvs01</t>
  </si>
  <si>
    <t>VIP - 10.149.9.24 | A-NS bvs</t>
  </si>
  <si>
    <t>bvs02</t>
  </si>
  <si>
    <t>bvs03</t>
  </si>
  <si>
    <t>kesl01</t>
  </si>
  <si>
    <t>bkpctr01</t>
  </si>
  <si>
    <t>срк Кибербакап</t>
  </si>
  <si>
    <t>Подсистема АВЗ</t>
  </si>
  <si>
    <t>testWAF03upstr</t>
  </si>
  <si>
    <t>10.149.5.1</t>
  </si>
  <si>
    <t>testWAF04dwnstr</t>
  </si>
  <si>
    <t>10.149.6.1</t>
  </si>
  <si>
    <t>10.149.37.4</t>
  </si>
  <si>
    <t>10.149.37.5</t>
  </si>
  <si>
    <t>10.149.37.6</t>
  </si>
  <si>
    <t>kas01</t>
  </si>
  <si>
    <t>KSC 14</t>
  </si>
  <si>
    <t>Откуда</t>
  </si>
  <si>
    <t>Куда</t>
  </si>
  <si>
    <t>Длинна патч-корда</t>
  </si>
  <si>
    <t>Ряд Стойка
(куда)</t>
  </si>
  <si>
    <t>Юнит
(откуда)</t>
  </si>
  <si>
    <t>Hostname (откуда)</t>
  </si>
  <si>
    <t>Оборудование (откуда)</t>
  </si>
  <si>
    <t>Серийный номер (откуда)</t>
  </si>
  <si>
    <t>Порт
(откуда)</t>
  </si>
  <si>
    <t>Юнит
(куда)</t>
  </si>
  <si>
    <t>Hostname
(куда)</t>
  </si>
  <si>
    <t>Оборудование
(куда)</t>
  </si>
  <si>
    <t>Серийный номер (куда)</t>
  </si>
  <si>
    <t>Порт
(куда)</t>
  </si>
  <si>
    <t>Порт</t>
  </si>
  <si>
    <t>Внутристоечный кросс</t>
  </si>
  <si>
    <t>Маркировка</t>
  </si>
  <si>
    <t>Тип</t>
  </si>
  <si>
    <t>Линк</t>
  </si>
  <si>
    <t>TAS/CRQ</t>
  </si>
  <si>
    <t>Кол-во по табл. коммут.</t>
  </si>
  <si>
    <t>Кол-во по специф.</t>
  </si>
  <si>
    <t>Ед. изм.</t>
  </si>
  <si>
    <t>Таблица коммутации в отдельном файле</t>
  </si>
  <si>
    <t>Subnet</t>
  </si>
  <si>
    <t>Mask</t>
  </si>
  <si>
    <t>Subnet/mask</t>
  </si>
  <si>
    <t>netmask</t>
  </si>
  <si>
    <t>GW</t>
  </si>
  <si>
    <t>Routed (+/-)</t>
  </si>
  <si>
    <t>Назначение</t>
  </si>
  <si>
    <t>Description &amp; Vlan name</t>
  </si>
  <si>
    <t>Диапазон</t>
  </si>
  <si>
    <t>ext_net_id (DE)</t>
  </si>
  <si>
    <t>Количество адресов</t>
  </si>
  <si>
    <t>группа серверов</t>
  </si>
  <si>
    <t>тип трафика</t>
  </si>
  <si>
    <t>Приоритет QOS</t>
  </si>
  <si>
    <t>Полоса пропускания QOS</t>
  </si>
  <si>
    <t>ЦХД</t>
  </si>
  <si>
    <t>10.149.0.0</t>
  </si>
  <si>
    <t>+</t>
  </si>
  <si>
    <t>Общий префикс сетей площадки</t>
  </si>
  <si>
    <t>10.149.0.0-10.149.9.254</t>
  </si>
  <si>
    <t>400-500</t>
  </si>
  <si>
    <t>Свободно</t>
  </si>
  <si>
    <t>10.149.1.0</t>
  </si>
  <si>
    <t>10.149.2.0</t>
  </si>
  <si>
    <t>10.149.3.0</t>
  </si>
  <si>
    <t>10.149.4.0</t>
  </si>
  <si>
    <t>FW (внутренняя стыковочная сеть/NAT)</t>
  </si>
  <si>
    <t>FW_DOWNSTREAM/NAT</t>
  </si>
  <si>
    <t>10.149.5.0</t>
  </si>
  <si>
    <t>WAF-1 (внешняя стыковочная сеть)</t>
  </si>
  <si>
    <t>WAF-1_UPSTREAM</t>
  </si>
  <si>
    <t>10.149.6.0</t>
  </si>
  <si>
    <t>WAF-1 (внутренняя стыковочная сеть)</t>
  </si>
  <si>
    <t>WAF-1_DOWNSTREAM</t>
  </si>
  <si>
    <t>10.149.7.0</t>
  </si>
  <si>
    <t>WAF-2 (внешняя стыковочная сеть)</t>
  </si>
  <si>
    <t>WAF-2_UPSTREAM</t>
  </si>
  <si>
    <t>10.149.8.0</t>
  </si>
  <si>
    <t>WAF-2 (внутренняя стыковочная сеть)</t>
  </si>
  <si>
    <t>WAF-2_DOWNSTREAM</t>
  </si>
  <si>
    <t>10.149.9.0</t>
  </si>
  <si>
    <t>WAF (Система защиты приложений )</t>
  </si>
  <si>
    <t>WAF</t>
  </si>
  <si>
    <t>10.149.9.8</t>
  </si>
  <si>
    <t>AIO (MaxPatrol SIEM VM) mgmt</t>
  </si>
  <si>
    <t>MAX_PATROL_mgmt</t>
  </si>
  <si>
    <t>10.149.9.16</t>
  </si>
  <si>
    <t>Базис (Virtual Security)</t>
  </si>
  <si>
    <t>BASIS</t>
  </si>
  <si>
    <t>10.149.9.32</t>
  </si>
  <si>
    <t>FW подсистема межсетевого экранирования</t>
  </si>
  <si>
    <t>utm</t>
  </si>
  <si>
    <t>10.149.9.48</t>
  </si>
  <si>
    <t>Сеть расшифрованного траффика</t>
  </si>
  <si>
    <t>DECRYPT</t>
  </si>
  <si>
    <t>10.149.9.56</t>
  </si>
  <si>
    <t>FW (внешн)</t>
  </si>
  <si>
    <t>FW_UPSTREAM</t>
  </si>
  <si>
    <t>10.149.9.64</t>
  </si>
  <si>
    <t>IPS внешн</t>
  </si>
  <si>
    <t>IPS_UPSTREAM</t>
  </si>
  <si>
    <t>10.149.9.72</t>
  </si>
  <si>
    <t>IPS внутр</t>
  </si>
  <si>
    <t>IPS_DOWNSTREAM</t>
  </si>
  <si>
    <t>10.149.9.80</t>
  </si>
  <si>
    <t>SIEM uplink data-plane</t>
  </si>
  <si>
    <t>SIEM_UPLINK</t>
  </si>
  <si>
    <t>10.149.9.88</t>
  </si>
  <si>
    <t>10.149.9.96</t>
  </si>
  <si>
    <t>КДПУ</t>
  </si>
  <si>
    <t>KDPU</t>
  </si>
  <si>
    <t>10.149.9.112</t>
  </si>
  <si>
    <t>Сеть АВЗ</t>
  </si>
  <si>
    <t>AVZ_net</t>
  </si>
  <si>
    <t>10.149.10.0</t>
  </si>
  <si>
    <t>MGMT</t>
  </si>
  <si>
    <t>NET MGMT</t>
  </si>
  <si>
    <t>NET_MGMT</t>
  </si>
  <si>
    <t>инфра</t>
  </si>
  <si>
    <t>10.149.10.128</t>
  </si>
  <si>
    <t>SAN MGMT</t>
  </si>
  <si>
    <t>SAN_MGMT</t>
  </si>
  <si>
    <t>10.149.11.0</t>
  </si>
  <si>
    <t>IPMI Серверов (BMC)</t>
  </si>
  <si>
    <t>IPMI_MGMT</t>
  </si>
  <si>
    <t>10.149.12.0</t>
  </si>
  <si>
    <t>ANALITIK_MGMT</t>
  </si>
  <si>
    <t>Сеть для ноутбуков АЦ АП</t>
  </si>
  <si>
    <t>BKP MGMT</t>
  </si>
  <si>
    <t>BKP_MGMT</t>
  </si>
  <si>
    <t>de, bkp</t>
  </si>
  <si>
    <t>10.4.0.0</t>
  </si>
  <si>
    <t>BKP Data</t>
  </si>
  <si>
    <t>BKP_Data</t>
  </si>
  <si>
    <t>Сеть СРК для доступа к/от агентам на хостах. Не использется при менеджменте СРК, в этом случае трафик идёт через МСЭ.</t>
  </si>
  <si>
    <t>10.149.20.0</t>
  </si>
  <si>
    <t>NFS NET</t>
  </si>
  <si>
    <t>NFS_Net</t>
  </si>
  <si>
    <t>de</t>
  </si>
  <si>
    <t>NFS</t>
  </si>
  <si>
    <t>10.149.30.0</t>
  </si>
  <si>
    <t>DE Public</t>
  </si>
  <si>
    <t>DE_PUBLIC</t>
  </si>
  <si>
    <t>инфра DE</t>
  </si>
  <si>
    <t>Публичные адреса ПВ. Три контроллера + один ViP. Для доступа потребителя/оператора к ПВ через https/ssh, а так же для доступа ПВ к внешним сервисам: DNS/NTP/Monitoring/IPMI/LDAP</t>
  </si>
  <si>
    <t>10.1.1.0</t>
  </si>
  <si>
    <t>DE backplane1</t>
  </si>
  <si>
    <t>DE_BACKPLANE</t>
  </si>
  <si>
    <t>Сеть, для организации передачи данных между ресурсами платформы. На интерфейсах коммутатора для этой сети необходимо настроить mtu 9000</t>
  </si>
  <si>
    <t>10.1.2.0</t>
  </si>
  <si>
    <t>DE mgmt</t>
  </si>
  <si>
    <t>DE_MGMT</t>
  </si>
  <si>
    <t>Сеть управления ресурсами платформы.</t>
  </si>
  <si>
    <t>10.2.0.0</t>
  </si>
  <si>
    <t>DE gw_mgmt</t>
  </si>
  <si>
    <t>DE_GW_MGMT</t>
  </si>
  <si>
    <t>Настраивается только на вычислительных узлах.</t>
  </si>
  <si>
    <t>10.3.0.0</t>
  </si>
  <si>
    <t>DE vxbackend</t>
  </si>
  <si>
    <t>DE_VXBACKEND</t>
  </si>
  <si>
    <t>10.1.3.0</t>
  </si>
  <si>
    <t>DE to ipmi</t>
  </si>
  <si>
    <t>DE_TO_IPMI</t>
  </si>
  <si>
    <t>Сеть для доступа контроллеров до ipmi интерфейсов серверов. Не используется в случае если трафик разрешён через public сеть.</t>
  </si>
  <si>
    <t>10.1.4.0</t>
  </si>
  <si>
    <t>MON to DE</t>
  </si>
  <si>
    <t>MON_TO_DE</t>
  </si>
  <si>
    <t>Сеть мониторинга для доступа к/от заббикс. Не использется при использовании активных агентов, в этом случае трафик идёт через NAT на public интерфейсах контроллеров.</t>
  </si>
  <si>
    <t>10.1.5.0</t>
  </si>
  <si>
    <t>iSCSI - 1</t>
  </si>
  <si>
    <t>ISCSI1</t>
  </si>
  <si>
    <t>DE, СХД</t>
  </si>
  <si>
    <t>iSCSI</t>
  </si>
  <si>
    <t>Сеть СХД</t>
  </si>
  <si>
    <t>10.1.6.0</t>
  </si>
  <si>
    <t>iSCSI - 2</t>
  </si>
  <si>
    <t>ISCSI2</t>
  </si>
  <si>
    <t>10.149.31.0</t>
  </si>
  <si>
    <t>iac infra</t>
  </si>
  <si>
    <t>10.149.31.32</t>
  </si>
  <si>
    <t>тест vlan wan</t>
  </si>
  <si>
    <t>test_wan</t>
  </si>
  <si>
    <t>10.149.31.64</t>
  </si>
  <si>
    <t>10.149.31.128</t>
  </si>
  <si>
    <t>ADMIN-ARM</t>
  </si>
  <si>
    <t>АРМ</t>
  </si>
  <si>
    <t>10.149.32.0</t>
  </si>
  <si>
    <t>Сеть аналитического хранилища</t>
  </si>
  <si>
    <t>ANALITIC</t>
  </si>
  <si>
    <t>10.149.32.32</t>
  </si>
  <si>
    <t>Тыловая сеть фронтального балансировщика ИС</t>
  </si>
  <si>
    <t>LOAD_BALANCER_REAR_IS</t>
  </si>
  <si>
    <t>pgsmogtw01, pgsmogtw02</t>
  </si>
  <si>
    <t>10.149.32.48</t>
  </si>
  <si>
    <t>Фронтальная сеть информационной панели</t>
  </si>
  <si>
    <t>FRONT_INF_DASHBOARD</t>
  </si>
  <si>
    <t>BareMetal_New (ожидаем)</t>
  </si>
  <si>
    <t>10.149.32.64</t>
  </si>
  <si>
    <t>Сеть адаптера СМЭВ3</t>
  </si>
  <si>
    <t>SMEV3_ADAPTER</t>
  </si>
  <si>
    <t>10.149.32.128</t>
  </si>
  <si>
    <t>Сеть агента СМЭВ4</t>
  </si>
  <si>
    <t>SMEV4_AGENT</t>
  </si>
  <si>
    <t>10.149.32.192</t>
  </si>
  <si>
    <t>Сеть 01 для pgsmogtw*</t>
  </si>
  <si>
    <t>VK_SACKHALIN_OBL</t>
  </si>
  <si>
    <t>pgsmogtw0*</t>
  </si>
  <si>
    <t>10.149.32.208</t>
  </si>
  <si>
    <t>Сеть 02 для pgsmogtw*</t>
  </si>
  <si>
    <t>VK_LIPETSK_OBL</t>
  </si>
  <si>
    <t>10.149.32.224</t>
  </si>
  <si>
    <t>Сеть 03 для pgsmogtw*</t>
  </si>
  <si>
    <t>VK_RYAZAN_OBL</t>
  </si>
  <si>
    <t>10.149.32.240</t>
  </si>
  <si>
    <t>Сеть FreeIPA</t>
  </si>
  <si>
    <t>free_IPA_net</t>
  </si>
  <si>
    <t>10.149.33.0</t>
  </si>
  <si>
    <t>10.149.33.64</t>
  </si>
  <si>
    <t>10.149.33.128</t>
  </si>
  <si>
    <t>10.149.34.0</t>
  </si>
  <si>
    <t>10.149.35.0</t>
  </si>
  <si>
    <t>Сеть узлов журналирования ИТ</t>
  </si>
  <si>
    <t>IT_LOGGING\</t>
  </si>
  <si>
    <t>10.149.35.16</t>
  </si>
  <si>
    <t>Сеть узла GUI мониторинга</t>
  </si>
  <si>
    <t>MONITORING_GUI</t>
  </si>
  <si>
    <t>10.149.35.32</t>
  </si>
  <si>
    <t>Сеть хранения артефактов</t>
  </si>
  <si>
    <t>ARTEFACT</t>
  </si>
  <si>
    <t>10.149.35.48</t>
  </si>
  <si>
    <t>Сеть мониторинга</t>
  </si>
  <si>
    <t>MONITORING</t>
  </si>
  <si>
    <t>10.149.35.64</t>
  </si>
  <si>
    <t>Сеть балансировщиков объектного хранилища</t>
  </si>
  <si>
    <t>LOAD_BALANCER_OBJECT_STORE</t>
  </si>
  <si>
    <t>s3lb*</t>
  </si>
  <si>
    <t>10.149.35.80</t>
  </si>
  <si>
    <t>Сеть объектного хранилища</t>
  </si>
  <si>
    <t>OBJECT_STORE</t>
  </si>
  <si>
    <t>s3st*</t>
  </si>
  <si>
    <t>10.149.35.96</t>
  </si>
  <si>
    <t>Сеть планирования задач и нормализации аналитической подсистемы</t>
  </si>
  <si>
    <t>PLANNER</t>
  </si>
  <si>
    <t>10.149.35.112</t>
  </si>
  <si>
    <t>Сеть балансировщиков аналитической подсистемы</t>
  </si>
  <si>
    <t>LOAD_BALANCER_ANALITIC</t>
  </si>
  <si>
    <t>10.149.35.128</t>
  </si>
  <si>
    <t>Сеть аналитической БД несортированных данных</t>
  </si>
  <si>
    <t>BD_ ANALYTIC_UNSORT</t>
  </si>
  <si>
    <t>10.149.35.144</t>
  </si>
  <si>
    <t>Сеть БД Инцидентов данных</t>
  </si>
  <si>
    <t>BD_INCENDENT</t>
  </si>
  <si>
    <t>pgsmoincdb*</t>
  </si>
  <si>
    <t>10.149.35.160</t>
  </si>
  <si>
    <t>Сеть БД Воинского учета</t>
  </si>
  <si>
    <t>BD_VU</t>
  </si>
  <si>
    <t>pgsmomilregdb*</t>
  </si>
  <si>
    <t>10.149.35.176</t>
  </si>
  <si>
    <t>Сеть БД Повесток</t>
  </si>
  <si>
    <t>BD_POVESTKI</t>
  </si>
  <si>
    <t>pgsmoagendadb*</t>
  </si>
  <si>
    <t>10.149.35.192</t>
  </si>
  <si>
    <t>Сеть балансировщиков ключевых БД</t>
  </si>
  <si>
    <t>LOAD_BALANCER_BD_KEY</t>
  </si>
  <si>
    <t>10.149.35.208</t>
  </si>
  <si>
    <t>Сеть базовых сервисов DNS и NTP, также серверы для старта работ</t>
  </si>
  <si>
    <t>DNS_NTP</t>
  </si>
  <si>
    <t>infra01, infra02, DE</t>
  </si>
  <si>
    <t>DNS, NTP + хранилище образов/репозиторий</t>
  </si>
  <si>
    <t>10.149.35.224</t>
  </si>
  <si>
    <t>Балансировщики СУБД Истории</t>
  </si>
  <si>
    <t>LOAD_BALANCER_BD_HISTORY</t>
  </si>
  <si>
    <t>10.149.35.240</t>
  </si>
  <si>
    <t>Сеть БД Истории</t>
  </si>
  <si>
    <t>BD_HISTORY</t>
  </si>
  <si>
    <t>10.149.36.0</t>
  </si>
  <si>
    <t>Сеть БД Процессов</t>
  </si>
  <si>
    <t>BD_PROCESSES</t>
  </si>
  <si>
    <t>10.149.36.16</t>
  </si>
  <si>
    <t>Сеть БД неизвестной функциональности-1</t>
  </si>
  <si>
    <t>BD_UNKNOWN_1</t>
  </si>
  <si>
    <t>10.149.36.32</t>
  </si>
  <si>
    <t>Сеть БД обнаружения</t>
  </si>
  <si>
    <t>BD_DETECTION</t>
  </si>
  <si>
    <t>10.149.36.48</t>
  </si>
  <si>
    <t>Сеть БД неизвестной функциональности-2</t>
  </si>
  <si>
    <t>BD_UNKNOWN_2</t>
  </si>
  <si>
    <t>10.149.36.64</t>
  </si>
  <si>
    <t>Сеть бизнес-журналирования и полнотекстового поиска</t>
  </si>
  <si>
    <t>BUISINES_JURNAL</t>
  </si>
  <si>
    <t>10.149.36.80</t>
  </si>
  <si>
    <t>Сеть балансировщиков СУБД неизвестной функциональности-3</t>
  </si>
  <si>
    <t>LOAD_BALANCER_UNKNOWN</t>
  </si>
  <si>
    <t>10.149.36.96</t>
  </si>
  <si>
    <t>Сеть БД неизвестной функциональности-3</t>
  </si>
  <si>
    <t>BD_UNKNOWN_3</t>
  </si>
  <si>
    <t>10.149.36.112</t>
  </si>
  <si>
    <t>Сеть аналитической БД потока</t>
  </si>
  <si>
    <t>BD_ANALITIC</t>
  </si>
  <si>
    <t>10.149.36.128</t>
  </si>
  <si>
    <t>Сеть кеширующей БД витрины</t>
  </si>
  <si>
    <t>BD_CACHE_VITRINA</t>
  </si>
  <si>
    <t>10.149.36.144</t>
  </si>
  <si>
    <t>Сеть журнальной БД</t>
  </si>
  <si>
    <t>BD_JURNAL</t>
  </si>
  <si>
    <t>10.149.36.160</t>
  </si>
  <si>
    <t>Сеть БД несортированных данных</t>
  </si>
  <si>
    <t>BD_UNSORT</t>
  </si>
  <si>
    <t>10.149.36.176</t>
  </si>
  <si>
    <t>10.149.36.192</t>
  </si>
  <si>
    <t>Сеть графовой БД</t>
  </si>
  <si>
    <t>BD_GRAPH</t>
  </si>
  <si>
    <t xml:space="preserve">pgsmoarangodb*, pgsmoarangoagent*, gsmoarangocoordinator*
</t>
  </si>
  <si>
    <t>10.149.36.224</t>
  </si>
  <si>
    <t>Сеть фронтального балансировщика ИС</t>
  </si>
  <si>
    <t>LOAD_BALANCER_IS</t>
  </si>
  <si>
    <t>pgsmogtw*</t>
  </si>
  <si>
    <t>10.149.36.240</t>
  </si>
  <si>
    <t>Сеть кеширующей БД ИС</t>
  </si>
  <si>
    <t>BD_CACHE</t>
  </si>
  <si>
    <t>10.149.37.0</t>
  </si>
  <si>
    <t>Внутреняя сеть Подсистемы Контейнеризации</t>
  </si>
  <si>
    <t>KUBER_INT</t>
  </si>
  <si>
    <t>kubetcd*, kubs**bm</t>
  </si>
  <si>
    <t>10.149.38.0</t>
  </si>
  <si>
    <t>Внешняя сеть Подсистемы Контейнеризации</t>
  </si>
  <si>
    <t>KUBER_EXT</t>
  </si>
  <si>
    <t>10.149.39.0</t>
  </si>
  <si>
    <t>10.120.37.0</t>
  </si>
  <si>
    <t>Стык с КСПД МО</t>
  </si>
  <si>
    <t>Исходящий до СМЭВ, ТСМЭВ, ЕСИА, ТЕСИА</t>
  </si>
  <si>
    <t>UP_TO_IEP</t>
  </si>
  <si>
    <t>10.120.37.8</t>
  </si>
  <si>
    <t>10.120.37.16</t>
  </si>
  <si>
    <t>Исходящий до ВК Сахалинской области</t>
  </si>
  <si>
    <t>UP_VK_SACKHALIN_OBL</t>
  </si>
  <si>
    <t>10.120.37.24</t>
  </si>
  <si>
    <t>Исходящий до ВК Липетской области</t>
  </si>
  <si>
    <t>UP_VK_LIPETSK_OBL</t>
  </si>
  <si>
    <t>10.120.37.32</t>
  </si>
  <si>
    <t>Исходящий до ВК Рязанской области</t>
  </si>
  <si>
    <t>UP_VK_RYAZAN_OBL</t>
  </si>
  <si>
    <t>i202</t>
  </si>
  <si>
    <t>Имя</t>
  </si>
  <si>
    <t>Роль</t>
  </si>
  <si>
    <t>Интерфейс</t>
  </si>
  <si>
    <t>Октет1</t>
  </si>
  <si>
    <t>Октет2</t>
  </si>
  <si>
    <t>Октет3</t>
  </si>
  <si>
    <t>Октет4</t>
  </si>
  <si>
    <t>Шлюз</t>
  </si>
  <si>
    <t>VLAN Id</t>
  </si>
  <si>
    <t>10.149.10.0/25</t>
  </si>
  <si>
    <t>ext-fw01 Кластерный адрес</t>
  </si>
  <si>
    <t>10.149.10.1</t>
  </si>
  <si>
    <t>ext-sw01-mlag1</t>
  </si>
  <si>
    <t>ext-sw01-mlag2</t>
  </si>
  <si>
    <t>10.149.10.128/25</t>
  </si>
  <si>
    <t>AFFA400-1092-cluster_mgmt</t>
  </si>
  <si>
    <t>10.149.10.129</t>
  </si>
  <si>
    <t>AFFA400-1092-01_mgmt</t>
  </si>
  <si>
    <t>AFFA400-1092-02_mgmt</t>
  </si>
  <si>
    <t>AFFA400-1092-01_SP</t>
  </si>
  <si>
    <t>AFFA400-1092-02_SP</t>
  </si>
  <si>
    <t>IPMI (Управление серверами)</t>
  </si>
  <si>
    <t>10.149.11.0/24</t>
  </si>
  <si>
    <t>10.149.11.1</t>
  </si>
  <si>
    <t>pgsmo-kvm01 (оборудование ЦХД)</t>
  </si>
  <si>
    <t>LAN#3</t>
  </si>
  <si>
    <t>SAN</t>
  </si>
  <si>
    <t>10.1.5.0/24</t>
  </si>
  <si>
    <t>AFFA400-1092-1-1 n01pe0e-301</t>
  </si>
  <si>
    <t>AFFA400-1092-1-2 n01pe1a-301</t>
  </si>
  <si>
    <t>AFFA400-1092-2-1 n02pe0e-301</t>
  </si>
  <si>
    <t>AFFA400-1092-2-2 n02pe1a-301</t>
  </si>
  <si>
    <t>10.1.6.0/24</t>
  </si>
  <si>
    <t>AFFA400-1092-1-5 n01pe0f-302</t>
  </si>
  <si>
    <t>AFFA400-1092-1-6 n01pe1b-302</t>
  </si>
  <si>
    <t>AFFA400-1092-2-5 n02pe0f-302</t>
  </si>
  <si>
    <t>AFFA400-1092-2-6 n02pe1b-302</t>
  </si>
  <si>
    <t>СОЛАР</t>
  </si>
  <si>
    <t>10.149.9.0/29</t>
  </si>
  <si>
    <t>ptaf1</t>
  </si>
  <si>
    <t>ptaf2</t>
  </si>
  <si>
    <t>10.149.5.0/24</t>
  </si>
  <si>
    <t>10.149.6.0/24</t>
  </si>
  <si>
    <t>10.149.30.0/28</t>
  </si>
  <si>
    <t>МСЭ VRRP</t>
  </si>
  <si>
    <t>10.149.30.1</t>
  </si>
  <si>
    <t>МСЭ VRRP1</t>
  </si>
  <si>
    <t>МСЭ VRRP2</t>
  </si>
  <si>
    <t>VIP</t>
  </si>
  <si>
    <t>10.1.3.0/29</t>
  </si>
  <si>
    <t>10.1.2.0/24</t>
  </si>
  <si>
    <t>10.1.1.0/24</t>
  </si>
  <si>
    <t>10.2.0.0/19</t>
  </si>
  <si>
    <t>10.3.0.0/16</t>
  </si>
  <si>
    <t>10.1.4.0/24</t>
  </si>
  <si>
    <t>Kubernetes</t>
  </si>
  <si>
    <t>10.149.37.0/24</t>
  </si>
  <si>
    <t>10.149.37.1</t>
  </si>
  <si>
    <t>10.149.38.0/24</t>
  </si>
  <si>
    <t>10.149.38.1</t>
  </si>
  <si>
    <t>10.149.36.224/28</t>
  </si>
  <si>
    <t>10.149.36.192/27</t>
  </si>
  <si>
    <t>10.149.36.64/28</t>
  </si>
  <si>
    <t>10.149.35.208/28</t>
  </si>
  <si>
    <t>10.149.35.160/28</t>
  </si>
  <si>
    <t>10.149.35.144/28</t>
  </si>
  <si>
    <t>10.149.35.80/28</t>
  </si>
  <si>
    <t>10.149.35.64/28</t>
  </si>
  <si>
    <t>10.149.9.8/29</t>
  </si>
  <si>
    <t>10.149.9.16/28</t>
  </si>
  <si>
    <t>10.149.20.0/24</t>
  </si>
  <si>
    <t>AFFA400-1092 int nfs_ports_e0g</t>
  </si>
  <si>
    <t>10.149.20.1</t>
  </si>
  <si>
    <t>AFFA400-1092 int nfs_ports_e0h</t>
  </si>
  <si>
    <t>NFS Clients</t>
  </si>
  <si>
    <t>10.120.37.0/29</t>
  </si>
  <si>
    <t>10.120.37.8/29</t>
  </si>
  <si>
    <t>10.120.37.16/29</t>
  </si>
  <si>
    <t xml:space="preserve"> </t>
  </si>
  <si>
    <t>10.120.37.24/29</t>
  </si>
  <si>
    <t>10.120.37.32/29</t>
  </si>
  <si>
    <t>10.149.32.192/28</t>
  </si>
  <si>
    <t>int-fw01 Кластерный адрес</t>
  </si>
  <si>
    <t>pgsmogtw01/02</t>
  </si>
  <si>
    <t>10.149.32.208/28</t>
  </si>
  <si>
    <t>10.149.32.224/28</t>
  </si>
  <si>
    <t>Производитель</t>
  </si>
  <si>
    <t>Модель/компонент</t>
  </si>
  <si>
    <t>Device driver _x000D_
(option)</t>
  </si>
  <si>
    <t>Firmware name_x000D_
(option)</t>
  </si>
  <si>
    <t>Firmware version</t>
  </si>
  <si>
    <t>Link to files</t>
  </si>
  <si>
    <t>Description</t>
  </si>
  <si>
    <t>Объём</t>
  </si>
  <si>
    <t>Класс дисков</t>
  </si>
  <si>
    <t>Список серверов</t>
  </si>
  <si>
    <t>Принадлежность к группе/кластеру каждого сервера</t>
  </si>
  <si>
    <t>Наименование СХД</t>
  </si>
  <si>
    <t>Имена выданных лунов</t>
  </si>
  <si>
    <t>12 x 10 ТБ</t>
  </si>
  <si>
    <t>SSD</t>
  </si>
  <si>
    <t>Datastore</t>
  </si>
  <si>
    <t>pgsmo-des-001
pgsmo-des-002
pgsmo-des-003
pgsmo-des-004
pgsmo-des-005
pgsmo-des-006
pgsmo-des-007
pgsmo-des-008
pgsmo-des-009
pgsmo-des-010
pgsmo-des-011
pgsmo-des-012
pgsmo-des-013
pgsmo-des-014
pgsmo-des-015
pgsmo-des-016
pgsmo-des-017</t>
  </si>
  <si>
    <t>pgsmode.ervu.loc (кластер DE)</t>
  </si>
  <si>
    <t>1 x 5ГБ 
 glck-01</t>
  </si>
  <si>
    <t>Global lock</t>
  </si>
  <si>
    <t>Тип заявки</t>
  </si>
  <si>
    <t>тип операции</t>
  </si>
  <si>
    <t>ИНИЦИАТОР</t>
  </si>
  <si>
    <t>ФИО</t>
  </si>
  <si>
    <t>Должность</t>
  </si>
  <si>
    <t>Подразделение</t>
  </si>
  <si>
    <t>Организация</t>
  </si>
  <si>
    <t>Email</t>
  </si>
  <si>
    <t>Телефон</t>
  </si>
  <si>
    <t>Skype</t>
  </si>
  <si>
    <t>Котельников Петр Александрович</t>
  </si>
  <si>
    <t>Руководитель проектов</t>
  </si>
  <si>
    <t>ДЭФИР</t>
  </si>
  <si>
    <t>Ростелеком</t>
  </si>
  <si>
    <t>pakotelnikov@rt-dc.ru</t>
  </si>
  <si>
    <t>live:goracio88_1</t>
  </si>
  <si>
    <t>ОБОСНОВАНИЕ</t>
  </si>
  <si>
    <t>Источник</t>
  </si>
  <si>
    <t>Описание источника</t>
  </si>
  <si>
    <t>Описание назначения</t>
  </si>
  <si>
    <t>Порты TCP</t>
  </si>
  <si>
    <t>Порты UDP</t>
  </si>
  <si>
    <t>Цель создания</t>
  </si>
  <si>
    <t>комментарий</t>
  </si>
  <si>
    <t>Сетевая связность</t>
  </si>
  <si>
    <t>Предоставление доступа</t>
  </si>
  <si>
    <t>ОПИСАНИЕ СВЯЗНОСТЕЙ</t>
  </si>
  <si>
    <t>ICMP +/-</t>
  </si>
  <si>
    <t>GRE +/-</t>
  </si>
  <si>
    <t>IPSec +/-</t>
  </si>
  <si>
    <t>Комментарии</t>
  </si>
  <si>
    <t>Сеть управления сетевым оборудованием</t>
  </si>
  <si>
    <t>Any</t>
  </si>
  <si>
    <t>Все</t>
  </si>
  <si>
    <t>диагностика работы сети</t>
  </si>
  <si>
    <t>10.149.35.48/28</t>
  </si>
  <si>
    <t>10.149.10.0/26</t>
  </si>
  <si>
    <t>NTP сервер</t>
  </si>
  <si>
    <t>NTP</t>
  </si>
  <si>
    <t>10.149.32.0/21</t>
  </si>
  <si>
    <t>Сеть ВМ и серверов РТЛабс</t>
  </si>
  <si>
    <t>2003, 10050, 10051</t>
  </si>
  <si>
    <t>Доступ до подсети мониторинга для обеспечения работоспособности мониторинга</t>
  </si>
  <si>
    <t>Доступ до подсети хостов РТЛабс для обеспечения работоспособности мониторинга</t>
  </si>
  <si>
    <t>Public сеть DE</t>
  </si>
  <si>
    <t>Сеть IPMI Baremetal серверов</t>
  </si>
  <si>
    <t xml:space="preserve">22, 80, 443, 2200
</t>
  </si>
  <si>
    <t xml:space="preserve">623
</t>
  </si>
  <si>
    <t>Проверка состояния серверов платформой DE</t>
  </si>
  <si>
    <t>DNS сервер</t>
  </si>
  <si>
    <t>DNS</t>
  </si>
  <si>
    <t>10.149.10.128/28</t>
  </si>
  <si>
    <t>Сеть управления СХД</t>
  </si>
  <si>
    <t xml:space="preserve">22, 80, 443
</t>
  </si>
  <si>
    <t>Усправление СХД для платформы DE</t>
  </si>
  <si>
    <t>SCP</t>
  </si>
  <si>
    <t>Во время установки нужно будет передать пакеты с ноутбука на контрол ноду, после установки не портребуется</t>
  </si>
  <si>
    <t xml:space="preserve">Наименование </t>
  </si>
  <si>
    <t>парт-номер</t>
  </si>
  <si>
    <t>Кол-во, шт</t>
  </si>
  <si>
    <t>ShP</t>
  </si>
  <si>
    <t>Примечние</t>
  </si>
  <si>
    <t>LC-LC Duplex MM 1m</t>
  </si>
  <si>
    <t>LC-LC Duplex MM 2m</t>
  </si>
  <si>
    <t>LC-LC Duplex MM 3m</t>
  </si>
  <si>
    <t>LC-LC Duplex MM 7m</t>
  </si>
  <si>
    <t>UTP 5e 2m</t>
  </si>
  <si>
    <t>UTP 5e 3m</t>
  </si>
  <si>
    <t>UTP 5e 7m</t>
  </si>
  <si>
    <t>Лента (липучка) в рулоне Hyperline WASNR-5x16-BL ширина 16 мм, длина 5 м</t>
  </si>
  <si>
    <t>Лента Vell VL-FX251 Brother, 24 мм</t>
  </si>
  <si>
    <t>значение</t>
  </si>
  <si>
    <t>FQDN \ ID Площадки \ Самоподписанный серт - на 5 лет</t>
  </si>
  <si>
    <t>pgsmode.ervu.loc
VIP  10.149.30.7</t>
  </si>
  <si>
    <t xml:space="preserve">
id площадки - 499</t>
  </si>
  <si>
    <t>Параметры конфигурационного файла:</t>
  </si>
  <si>
    <t>disk_max_size - максимальный размер диска ВМ в ГБ;</t>
  </si>
  <si>
    <t>половина от размера одного shared-диска с СХД</t>
  </si>
  <si>
    <t>edgeuser_name и edgeuser_password - логин и пароль для подключения (необязательный параметр);</t>
  </si>
  <si>
    <t>нет</t>
  </si>
  <si>
    <t>format - формат образа диска (всегда qcow2);</t>
  </si>
  <si>
    <t>qcow2</t>
  </si>
  <si>
    <t>name_prefix - префикс названия; ограничения: только "_" , латинские буквы, в середине "_de_";</t>
  </si>
  <si>
    <t>pgsmo_de_stor_</t>
  </si>
  <si>
    <t>multipathNum - кол-во путей до дисков (для проверки платформой потерянных путей);</t>
  </si>
  <si>
    <t>8 путей - используем 8 портов СХД</t>
  </si>
  <si>
    <t>pools - пулы хранения</t>
  </si>
  <si>
    <t>pool_pgsmo_ssda</t>
  </si>
  <si>
    <t>accessAccountIds и accessResGroupIds - ограничение доступа, учетные записи и ресурсные группы, которым доступен SEP (необязательный параметр);</t>
  </si>
  <si>
    <t>glck-01 global lock</t>
  </si>
  <si>
    <t>AFFA400-1092-glck-01</t>
  </si>
  <si>
    <t>allocation_type - тип реализации механизма "SHARED LUN": block ("блочное устройство") - пустое пространство, без разделов; file - с файловой системой, где будет создаваться qcow2 файл;</t>
  </si>
  <si>
    <t>block</t>
  </si>
  <si>
    <t>description - описание; заполняется в свободной форме, можно указать имена LUN;</t>
  </si>
  <si>
    <t>name - наименование для пула на платформе, ограничения - только "_" , латинские буквы;</t>
  </si>
  <si>
    <t>pool_pgsmo_stor</t>
  </si>
  <si>
    <t>types - типы дисков, создаваемых в данном пуле: D - диски с данными (data), B - загрузочные диски (boot);</t>
  </si>
  <si>
    <t>B &amp; D</t>
  </si>
  <si>
    <t>usage_limit - общий объем дисков для ВМ созданных в данном пуле в ГБ (обычно ставится суммарный объем всех LUN);</t>
  </si>
  <si>
    <t>stripes - возможность равномерно распределять, создаваемые диски по LUN (необязательный параметр);</t>
  </si>
  <si>
    <t>wwns - идентификаторы СХД;</t>
  </si>
  <si>
    <t>protocol - протокол; может быть scsi (для FC) или iscsi</t>
  </si>
  <si>
    <t>роль узла/компонента</t>
  </si>
  <si>
    <t>Коммутатор</t>
  </si>
  <si>
    <t>не мониторится отдельно</t>
  </si>
  <si>
    <t>. Access #4</t>
  </si>
  <si>
    <t>. Mgmt</t>
  </si>
  <si>
    <t>. Core</t>
  </si>
  <si>
    <t>. Коммутаторы iSCSI:</t>
  </si>
  <si>
    <t>. СХД:</t>
  </si>
  <si>
    <t>. S/N СХД</t>
  </si>
  <si>
    <t>Серийный номер. №</t>
  </si>
  <si>
    <t>952214000909. 1</t>
  </si>
  <si>
    <t>952214001092. 2</t>
  </si>
  <si>
    <t>SHJSG2241000436. 3</t>
  </si>
  <si>
    <t>SHJSG2245000095. 4</t>
  </si>
  <si>
    <t>SHJSG2243000104. 5</t>
  </si>
  <si>
    <t>952244000919. 6</t>
  </si>
  <si>
    <t>952245000366. 7</t>
  </si>
  <si>
    <t>SHJSG2228000161. 8</t>
  </si>
  <si>
    <t>SHJSG2246000048. 9</t>
  </si>
  <si>
    <t>SHJSG2246000050. 10</t>
  </si>
  <si>
    <t>Управляющий узел платформы виртуализации digital energy. pgsmo-decntrl-001. Access #1</t>
  </si>
  <si>
    <t>Узел платформы виртуализации digital energy. pgsmo-des-001. Access #1</t>
  </si>
  <si>
    <t>Узел платформы виртуализации digital energy. pgsmo-des-003. Access #1</t>
  </si>
  <si>
    <t>Узел платформы виртуализации digital energy. pgsmo-des-005. Access #1</t>
  </si>
  <si>
    <t>Узел платформы виртуализации digital energy. pgsmo-des-007. Access #1</t>
  </si>
  <si>
    <t>Узел платформы виртуализации digital energy. pgsmo-des-009. Access #1</t>
  </si>
  <si>
    <t>Узел платформы виртуализации digital energy. pgsmo-des-011. Access #1</t>
  </si>
  <si>
    <t>Узел платформы виртуализации digital energy. pgsmo-des-013. Access #1</t>
  </si>
  <si>
    <t>Узел платформы виртуализации digital energy. pgsmo-des-015. Access #1</t>
  </si>
  <si>
    <t>Узел платформы виртуализации digital energy. pgsmo-des-017. Access #1</t>
  </si>
  <si>
    <t>Узел платформы виртуализации digital energy.  pgsmo-des-002. Access #2</t>
  </si>
  <si>
    <t>Узел платформы виртуализации digital energy. pgsmo-des-004. Access #2</t>
  </si>
  <si>
    <t>Узел платформы виртуализации digital energy. pgsmo-des-006.  Access #2</t>
  </si>
  <si>
    <t>Узел платформы виртуализации digital energy. pgsmo-des-008.  Access #2</t>
  </si>
  <si>
    <t>Узел платформы виртуализации digital energy. pgsmo-des-010. Access #2</t>
  </si>
  <si>
    <t>Узел платформы виртуализации digital energy. pgsmo-des-012. Access #2</t>
  </si>
  <si>
    <t>Узел платформы виртуализации digital energy. pgsmo-des-014. Access #2</t>
  </si>
  <si>
    <t>Узел платформы виртуализации digital energy. pgsmo-des-016.  Access #2</t>
  </si>
  <si>
    <t>Управляющий узел платформы виртуализации digital energy. pgsmo-decntrl-003. Access #3</t>
  </si>
  <si>
    <t>Коммутатор доступа 25G. acc-sw01-mlag1. Access #1</t>
  </si>
  <si>
    <t>Коммутатор доступа 25G. acc-sw01-mlag2. Access #1</t>
  </si>
  <si>
    <t xml:space="preserve">Коммутатор доступа 25G. Access #2. acc-sw02-mlag1. </t>
  </si>
  <si>
    <t xml:space="preserve">Коммутатор доступа 25G. Access #2. acc-sw02-mlag2. </t>
  </si>
  <si>
    <t>Управляющий узел платформы виртуализации digital energy. pgsmo-decntrl-002. Access #2</t>
  </si>
  <si>
    <t>Коммутатор доступа 25G.</t>
  </si>
  <si>
    <t xml:space="preserve">Коммутатор доступа 25G.  Access #3. acc-sw03-mlag1. </t>
  </si>
  <si>
    <t>Сервер объектного хранилища контура Access #3. s3lb2</t>
  </si>
  <si>
    <t>Сервер объектного хранилища контура Access #3. s3st2</t>
  </si>
  <si>
    <t>Сервер объектного хранилища контура Access #3. s3st4</t>
  </si>
  <si>
    <t>Сервер объектного хранилища контура Access #3. s3st6</t>
  </si>
  <si>
    <t>Сервер резервного копирования контура Access #3. bkpbsn01</t>
  </si>
  <si>
    <t>Сервер резервного копирования контура Access #3. bkpbsn02</t>
  </si>
  <si>
    <t>Сервер резервного копирования контура Access #3. bkpbsn03</t>
  </si>
  <si>
    <t xml:space="preserve">Сервер точного времени. pgsmontp01. </t>
  </si>
  <si>
    <t xml:space="preserve">Водородные часы. pgsmoclock01. </t>
  </si>
  <si>
    <t xml:space="preserve">Коммутатор доступа 25G. Access #4. acc-sw04-mlag1. </t>
  </si>
  <si>
    <t xml:space="preserve">Коммутатор доступа 25G. Access #4. acc-sw04-mlag2. </t>
  </si>
  <si>
    <t>Сервер объектного хранилища контура Access #4. s3lb1</t>
  </si>
  <si>
    <t>Сервер объектного хранилища контура Access #4. s3st1</t>
  </si>
  <si>
    <t>Сервер объектного хранилища контура Access #4. s3st3</t>
  </si>
  <si>
    <t>Сервер объектного хранилища контура Access #4. s3st5</t>
  </si>
  <si>
    <t>Сервер объектного хранилища контура Access #4. s3st7</t>
  </si>
  <si>
    <t xml:space="preserve">Коммутатор управления. mng-sw01. </t>
  </si>
  <si>
    <t xml:space="preserve">Коммутатор управления. mng-sw02. </t>
  </si>
  <si>
    <t xml:space="preserve">Коммутатор управления. mng-sw03. </t>
  </si>
  <si>
    <t xml:space="preserve">Коммутатор управления. mng-sw04. </t>
  </si>
  <si>
    <t xml:space="preserve">Коммутатор ядра 100G. core-sw01-mlag1. </t>
  </si>
  <si>
    <t xml:space="preserve">Коммутатор ядра 100G. core-sw01-mlag2. </t>
  </si>
  <si>
    <t xml:space="preserve">Коммутатор аггрегации 25G. edge-sw01-mlag1. </t>
  </si>
  <si>
    <t xml:space="preserve">Коммутатор аггрегации 25G. edge-sw01-mlag2. </t>
  </si>
  <si>
    <t xml:space="preserve">Коммутатор аггрегации 25G. int-sw01-mlag1. </t>
  </si>
  <si>
    <t xml:space="preserve">Коммутатор аггрегации 25G. int-sw01-mlag2. </t>
  </si>
  <si>
    <t xml:space="preserve">Коммутатор управления 25G. core-mng-mlag1. </t>
  </si>
  <si>
    <t xml:space="preserve">Коммутатор управления 25G. core-mng-mlag2. </t>
  </si>
  <si>
    <t xml:space="preserve">Многофункциональный узел безопасности.МСЭ. int-fw01-node01. </t>
  </si>
  <si>
    <t xml:space="preserve">Многофункциональный узел безопасности.МСЭ. int-fw01-node02. </t>
  </si>
  <si>
    <t>Многофункциональный узел безопасности.МСЭ. ext-fw01-node01.</t>
  </si>
  <si>
    <t>Многофункциональный узел безопасности.МСЭ. ext-fw01-node02.</t>
  </si>
  <si>
    <t xml:space="preserve">Многофункциональный узел безопасности. ЦУС. cus01. </t>
  </si>
  <si>
    <t xml:space="preserve">Многофункциональный узел безопасности. ЦУС. rcus01. </t>
  </si>
  <si>
    <t xml:space="preserve">Коммутатор iSCSI 25G. iSCSI-sw01. </t>
  </si>
  <si>
    <t xml:space="preserve">Коммутатор iSCSI 25G. iSCSI-sw02. </t>
  </si>
  <si>
    <t xml:space="preserve">Система хранения данных. AFFA400-1092. </t>
  </si>
  <si>
    <t>Сервер Базис.Virtual Security контура Access #1. pgsmobvs01</t>
  </si>
  <si>
    <t>Сервер Базис.Virtual Security контура Access #2. pgsmobvs02</t>
  </si>
  <si>
    <t>Сервер Базис.Virtual Security контура Access #3. pgsmobvs03</t>
  </si>
  <si>
    <t>Кластер приложений kubernetes Control Plane контура Access #1. kubetcd01</t>
  </si>
  <si>
    <t>Кластер приложений kubernetes Control Plane контура Access #2. kubetcd02</t>
  </si>
  <si>
    <t>Кластер приложений kubernetes Control Plane контура Access #3. kubetcd03</t>
  </si>
  <si>
    <t>Кластер приложений kubernetes Worker Nodes контура Access #1. kubs01bm</t>
  </si>
  <si>
    <t>Кластер приложений kubernetes Worker Nodes контура Access #1. kubs05bm</t>
  </si>
  <si>
    <t>Кластер приложений kubernetes Worker Nodes контура Access #2. kubs02bm</t>
  </si>
  <si>
    <t>Кластер приложений kubernetes Worker Nodes контура Access #2. kubs06bm</t>
  </si>
  <si>
    <t>Кластер приложений kubernetes Worker Nodes контура Access #3. kubs03bm</t>
  </si>
  <si>
    <t>Кластер приложений kubernetes Worker Nodes контура Access #3. kubs07bm</t>
  </si>
  <si>
    <t>Кластер приложений kubernetes Worker Nodes контура Access #4. kubs04bm</t>
  </si>
  <si>
    <t>Кластер приложений kubernetes Worker Nodes контура Access #4. kubs08bm</t>
  </si>
  <si>
    <t>Сервер баз данных PostgreSQL - БД Повесток - контура Access #1. pgsmoagendadb01</t>
  </si>
  <si>
    <t>Сервер баз данных PostgreSQL - БД Повесток - контура Access #2. pgsmoagendadb02</t>
  </si>
  <si>
    <t>Сервер баз данных Arango - Промежуточная графовая БД - контура Access #4. pgsmoarangodb01</t>
  </si>
  <si>
    <t>Сервер баз данных Arango - Промежуточная графовая БД - контура Access #4. pgsmoarangodb02</t>
  </si>
  <si>
    <t>Сервер баз данных Arango - Промежуточная графовая БД - контура Access #4. pgsmoarangodb03</t>
  </si>
  <si>
    <t>Сервер баз данных Arango - Промежуточная графовая БД - контура Access #1. pgsmoarngagnt01</t>
  </si>
  <si>
    <t>Сервер баз данных Arango - Промежуточная графовая БД - контура Access #1. pgsmoarngagnt02</t>
  </si>
  <si>
    <t>Сервер баз данных Arango - Промежуточная графовая БД - контура Access #1. pgsmoarngagnt03</t>
  </si>
  <si>
    <t>Сервер баз данных Arango - Промежуточная графовая БД - контура Access #2. pgsmoarngcrd01</t>
  </si>
  <si>
    <t>Сервер баз данных Arango - Промежуточная графовая БД - контура Access #2. pgsmoarngcrd02</t>
  </si>
  <si>
    <t>Сервер баз данных Arango - Промежуточная графовая БД - контура Access #2. pgsmoarngcrd03</t>
  </si>
  <si>
    <t>Сервер Elasticsearch - Кластер хранилища журналов - контура Access #1. pgsmoelklog01</t>
  </si>
  <si>
    <t>Сервер Elasticsearch - Кластер хранилища журналов - контура Access #2. pgsmoelklog02</t>
  </si>
  <si>
    <t>Сервер Elasticsearch - Кластер хранилища журналов - контура Access #3. pgsmoelklog03</t>
  </si>
  <si>
    <t>Внешний балансировщик контура Access #1. pgsmogtw01</t>
  </si>
  <si>
    <t>Внешний балансировщик контура Access #2. pgsmogtw02</t>
  </si>
  <si>
    <t>Сервер баз данных PostgreSQL - БД инцидентов - контура Access #1. pgsmoincdb01</t>
  </si>
  <si>
    <t>Сервер баз данных PostgreSQL - БД инцидентов - контура Access #2. pgsmoincdb02</t>
  </si>
  <si>
    <t>Инфраструктурный сервер - Сервисы опорной инфраструктуры - контура Access #1. pgsmoinfra01</t>
  </si>
  <si>
    <t>Инфраструктурный сервер - Сервисы опорной инфраструктуры - контура Access #2. pgsmoinfra02</t>
  </si>
  <si>
    <t>Сервер баз данных PostgreSQL - БД Реестра военнобязанных - контура Access #1. pgsmomilregdb01</t>
  </si>
  <si>
    <t>Сервер баз данных PostgreSQL - БД Реестра военнобязанных - контура Access #2. pgsmomilregdb02</t>
  </si>
  <si>
    <t>Сервер ИБ SIEM управление событиями безопасности контура Access #1. pgsmosiem01</t>
  </si>
  <si>
    <t>Сервер ИБ WAF межсетевой экран pgsmowaf01.</t>
  </si>
  <si>
    <t>Сервер ИБ WAF межсетевой экран pgsmowaf02.</t>
  </si>
  <si>
    <t>Кластер хранения состояний реляционной БД аналитики</t>
  </si>
  <si>
    <t>Реляционная БД аналитической Подсистемы</t>
  </si>
  <si>
    <t>Кластер фронтальных балансировщиков аналитической Подсистемы</t>
  </si>
  <si>
    <t>Сервер Базис.Virtual Security контура Access #1. pgsmobvs02</t>
  </si>
  <si>
    <t>Подсистема автоматизации (Сервер управлления)</t>
  </si>
  <si>
    <t>Подсистема автоматизации (Сервер выполнения задач)</t>
  </si>
  <si>
    <t>Подсистема автоматизации (Сервер отображения телеметрии)</t>
  </si>
  <si>
    <t>Подсистема мониторинга и журналирования, кластер представления журналов</t>
  </si>
  <si>
    <t>Балансировщики компонента журналирования</t>
  </si>
  <si>
    <t>Подсистема автоматизации (Модуль хранения артефактов)</t>
  </si>
  <si>
    <t>Подсистема мониторинга и журналирования</t>
  </si>
  <si>
    <t>Сервер баз данных PostgreSQL - БД Повесток</t>
  </si>
  <si>
    <t>standart ervu_appeal_document_service, ervu_decision_document_service, ervu_incidents, ervu_person_registry, ervu_preliminary_data, mz_mnsv_ervu_send_recruit_data</t>
  </si>
  <si>
    <t>БД сервиса  аутентификации и авторизации</t>
  </si>
  <si>
    <t>Балансировщики встроенной бизнес-аналитики</t>
  </si>
  <si>
    <t>Хранилище состояний кластера встроенной бизнес-аналитики</t>
  </si>
  <si>
    <t>Кластер БД встроеннй бизнес-аналитики</t>
  </si>
  <si>
    <t>Брокер очередей kafka</t>
  </si>
  <si>
    <t>camunda_history_collector, camunda_history, endpoints_access_info, ervu_application_gateway, ervu_extract_from_registry_provider, ervu_journal, ervu_mz_monitoring, ervu_nsi, mzdiscovery, mzepguhubs, preorder, statreportscheduler, template_prefill_gateway, workflowservice, idmv2</t>
  </si>
  <si>
    <t>База данных адаптера СМЭВ3</t>
  </si>
  <si>
    <t>Балансировщик БД адаптера СМЭВ3</t>
  </si>
  <si>
    <t>Адаптер СМЭВ3</t>
  </si>
  <si>
    <t>Балансировщик адаптера СМЭВ3</t>
  </si>
  <si>
    <t>База данных подсистемы мониторинга и журналирования</t>
  </si>
  <si>
    <t>Кластер приложений kubernetes Worker Nodes контура Access #1. kubs02bm</t>
  </si>
  <si>
    <t>Кластер приложений kubernetes Worker Nodes контура Access #1. kubs03bm</t>
  </si>
  <si>
    <t>Кластер приложений kubernetes Worker Nodes контура Access #1. kubs04bm</t>
  </si>
  <si>
    <t>Кластер приложений kubernetes Worker Nodes контура Access #1. kubs06bm</t>
  </si>
  <si>
    <t>Кластер приложений kubernetes Worker Nodes контура Access #1. kubs07bm</t>
  </si>
  <si>
    <t>Кластер приложений kubernetes Worker Nodes контура Access #1. kubs08bm</t>
  </si>
  <si>
    <t>комментарий к роли узла</t>
  </si>
  <si>
    <t>База</t>
  </si>
  <si>
    <t>Описание</t>
  </si>
  <si>
    <t>scheduler_service</t>
  </si>
  <si>
    <t>Техническая база данных параметров для запуска проактивных процессов</t>
  </si>
  <si>
    <t>mz_mnsv_ervu_send_recruit_data</t>
  </si>
  <si>
    <t>База данных для формирования ответа в сторону системы ЕПГУ по данным ЕРВУ</t>
  </si>
  <si>
    <t>ervu_journal</t>
  </si>
  <si>
    <t>База данных логов и журналов - все логи. В том числе и в части ИБ</t>
  </si>
  <si>
    <t>ervu_nsi</t>
  </si>
  <si>
    <t>База данных нормативно-справочной документации</t>
  </si>
  <si>
    <t>ervu_geps_notifications</t>
  </si>
  <si>
    <t>База данных нотификаций ГЭПС</t>
  </si>
  <si>
    <t>idmv2</t>
  </si>
  <si>
    <t>База данных пользователей и ролей</t>
  </si>
  <si>
    <t>pgsadmin</t>
  </si>
  <si>
    <t>База данных с информацией по нагрузочному тестированию</t>
  </si>
  <si>
    <t>ervu_summon_list_registry</t>
  </si>
  <si>
    <t>База данных списков граждан на вызов</t>
  </si>
  <si>
    <t>job-status</t>
  </si>
  <si>
    <t>База для хранения истории заданий (в частности для сервиса по склеиванию документов повесток)</t>
  </si>
  <si>
    <t>dr_applications</t>
  </si>
  <si>
    <t>Вторая база document-registry для поиска по массовым и тяжелым запросам</t>
  </si>
  <si>
    <t>mzdiscovery</t>
  </si>
  <si>
    <t>Каталог межведомственных запросов</t>
  </si>
  <si>
    <t>superset</t>
  </si>
  <si>
    <t>Кликхаус, хранит данные для мониторинга состояния процессов</t>
  </si>
  <si>
    <t>ervu_appeal_document_service</t>
  </si>
  <si>
    <t>Реестр обжалований ЕРВУ</t>
  </si>
  <si>
    <t>ervu_subpoena_exporterdata</t>
  </si>
  <si>
    <t>Реестр повесток для экспорта</t>
  </si>
  <si>
    <t>ervu_decision_document_service</t>
  </si>
  <si>
    <t>Реестр решений ЕРВУ - документы решений</t>
  </si>
  <si>
    <t>ervu-scheduler</t>
  </si>
  <si>
    <t>ervu_preliminary_data</t>
  </si>
  <si>
    <t>Техническая база данных с заявками на изменение информации о рекруте</t>
  </si>
  <si>
    <t>workflowservice</t>
  </si>
  <si>
    <t>База данных бизнес процессов ЕРВУ</t>
  </si>
  <si>
    <t>ervu_extract_from_registry_provider</t>
  </si>
  <si>
    <t>База данных для сервиса формирования и хранения выписок, запрошенных из системы ЛК РП и сформированных внутри ЕРВУ</t>
  </si>
  <si>
    <t>mz_mnsv_ervu_rp_summons</t>
  </si>
  <si>
    <t>База данных для формирования ответа в сторону системы ЛК РП для наполнения информацией web-страницы системы</t>
  </si>
  <si>
    <t>ervu_person_registry</t>
  </si>
  <si>
    <t>База данных Единого реестра воинского учета</t>
  </si>
  <si>
    <t>ervu_incidents</t>
  </si>
  <si>
    <t>База данных инцидентов ЕРВУ</t>
  </si>
  <si>
    <t>ervu-import</t>
  </si>
  <si>
    <t>База данных хэш сумм загруженных файлов ГИР</t>
  </si>
  <si>
    <t>template_prefill_gateway</t>
  </si>
  <si>
    <t>База данных шаблонов и предустановленных значений</t>
  </si>
  <si>
    <t>ervu_mz_monitoring</t>
  </si>
  <si>
    <t>База межведомственных запросов для отображения на фронт-енде ЕРВУ</t>
  </si>
  <si>
    <t>endpoints_access_info</t>
  </si>
  <si>
    <t>Информация о правах доступа к сервисам *данные ИБ</t>
  </si>
  <si>
    <t>application_import</t>
  </si>
  <si>
    <t>Контроль импорта заявлений поступающих с ЕПГУ</t>
  </si>
  <si>
    <t>ervu_subpoena_registry</t>
  </si>
  <si>
    <t>Реестр повесток</t>
  </si>
  <si>
    <t>ervu-doc-merge</t>
  </si>
  <si>
    <t>Техническая база данных для сервиса склеивания повесток</t>
  </si>
  <si>
    <t>mzepguhubs</t>
  </si>
  <si>
    <t>Техническая база данных заявок из ЕПГУ</t>
  </si>
  <si>
    <t>ervu_application_gateway</t>
  </si>
  <si>
    <t>Техническая база данных связки ЕРВУ и заявлений из ЕПГУ процессов</t>
  </si>
  <si>
    <t>ervu_sequence</t>
  </si>
  <si>
    <t>Техническая база для сервиса генерации идентификаторов</t>
  </si>
  <si>
    <t>sequence_generator</t>
  </si>
  <si>
    <t>Хранит значения для генерации уникальных номеров для документов решений</t>
  </si>
  <si>
    <t>wf_report_engine</t>
  </si>
  <si>
    <t>Не используется в ЕРВУ. Хранит настройки рассылок на почту</t>
  </si>
  <si>
    <t>camunda_history</t>
  </si>
  <si>
    <t>Не используется в ЕРВУ</t>
  </si>
  <si>
    <t>camunda_history_collector</t>
  </si>
  <si>
    <t>nsi_integration</t>
  </si>
  <si>
    <t>pgs_data_markets</t>
  </si>
  <si>
    <t>preorder</t>
  </si>
  <si>
    <t>sitex_dict</t>
  </si>
  <si>
    <t>mz_gasu_publish_data</t>
  </si>
  <si>
    <t>Не используется в ЕРВУ. База данных для МВЗ по ГАС "Управления"</t>
  </si>
  <si>
    <t>mzfsspapplication</t>
  </si>
  <si>
    <t>Не используется в ЕРВУ. База данных для МВЗ по ФССП</t>
  </si>
  <si>
    <t>mzmvdregistration</t>
  </si>
  <si>
    <t>Не используется в ЕРВУ. База данных для работы с системой МВД по СМЭВ 2.0</t>
  </si>
  <si>
    <t>mz_payment_service</t>
  </si>
  <si>
    <t>Не используется в ЕРВУ. База данных сервиса начислений</t>
  </si>
  <si>
    <t>mz_pgs_sitex</t>
  </si>
  <si>
    <t>Не используется в ЕРВУ. Использовалась ранее в ПРОД ПГС для работы с системой Росреестра по СМЭВ 2.0</t>
  </si>
  <si>
    <t>stat_report_scheduler</t>
  </si>
  <si>
    <t>Не используется в ЕРВУ. Там лежали расписания для автоформирования отчетов на ПГС ещё от Систематики</t>
  </si>
  <si>
    <t>statreportscheduler</t>
  </si>
  <si>
    <t>Наименование</t>
  </si>
  <si>
    <t>Назначение микросервиса</t>
  </si>
  <si>
    <t>auth-events-collector</t>
  </si>
  <si>
    <t>подсистема журналирования и мониторинга</t>
  </si>
  <si>
    <t>Сервис сбора информации о событиях авторизации и выхода пользователей. Информация собирается в базу ervu-journal (журнал авторизации)</t>
  </si>
  <si>
    <t>doc-sign-service</t>
  </si>
  <si>
    <t>подсистема формирования печатных форм</t>
  </si>
  <si>
    <t>Сервис массового подписания документов</t>
  </si>
  <si>
    <t>document-registry</t>
  </si>
  <si>
    <t>подсистема приема, регистрации и рассмотрения заявлений</t>
  </si>
  <si>
    <t>Сервис хранения структурированных данных. Конфигурирование атрибутного состава, создание в БД коллекций для хранения объектов. Сервис используется для хранения данных по заявления</t>
  </si>
  <si>
    <t>endpoints-access-info</t>
  </si>
  <si>
    <t>подсистема информационной безопасности</t>
  </si>
  <si>
    <t>Сервис для хранения таблицы маршрутизации запросов и прав доступов к сервисам</t>
  </si>
  <si>
    <t>ervu-appeal-document-service</t>
  </si>
  <si>
    <t>подсистема «Реестр направленных (врученных) повесток и ограничений»</t>
  </si>
  <si>
    <t>Сервис реестра работы с обжалованиями</t>
  </si>
  <si>
    <t>ervu-application-calc-service</t>
  </si>
  <si>
    <t>Сервис предназначен для отображения разницы между объектами заявления. Запрашивает разницу по REST в ervu-object-diff-calc</t>
  </si>
  <si>
    <t>ervu-application-gateway</t>
  </si>
  <si>
    <t>Сервис формирует ответ в зависимости от типа запроса данных. Предназначен для обработки запросов от ЕПГУ, является промежуточным этапом взаимодействия ЕПГУ-ЕРВУ. Сервис включает в себя несколько сценариев: search (Поиск рекрута в ЕРВУ), create (Создание карточки рекрута в ЕРВУ), militaryReg (постановка на учет), changeVK (смена ВК), deregister (снятие с учета), recruitUpdate (обновление данных), applicationUpdate (отметка о заявлении)</t>
  </si>
  <si>
    <t>ervu-data-update-controller</t>
  </si>
  <si>
    <t>Сервис для подготовки к просмотру/подтверждения изменений</t>
  </si>
  <si>
    <t>ervu-decision-document-service</t>
  </si>
  <si>
    <t>Сервис работы с документами решений</t>
  </si>
  <si>
    <t>ervu-doc-merge-service</t>
  </si>
  <si>
    <t>Сервис предназначен для конвертации и формирования печатных документов</t>
  </si>
  <si>
    <t>ervu-extract-from-registry-provider</t>
  </si>
  <si>
    <t>подсистема хранения и обработки эталонных данных и модуль ведения воинского учета</t>
  </si>
  <si>
    <t>Сервис для маппинга, формирования данных в файл выписки по воинскому учёту и выписки по реестру повесток для системы ЛК Реестра повесток. Данный сформированный файл выписки отправляется через вид сведения СМЭВ3.0</t>
  </si>
  <si>
    <t>ervu-import-history-service</t>
  </si>
  <si>
    <t>Сервис собирает сообщения об изменениях объектов рекрутов и повесток и записывает в базу ervu-journal (журнал изменений)</t>
  </si>
  <si>
    <t>ervu-import-service</t>
  </si>
  <si>
    <t>подсистема внешнего взаимодействия</t>
  </si>
  <si>
    <t>Сервис отвечает за импорт XML файлов из ГИР</t>
  </si>
  <si>
    <t>ervu-incident-generator-service</t>
  </si>
  <si>
    <t>Сервис для генерации инцидентов – осуществляет прием событий и определяет, надо ли создавать инциденты, при необходимости направляет соответствующее сообщение в ervu-incidents-service</t>
  </si>
  <si>
    <t>ervu-incidents-service</t>
  </si>
  <si>
    <t>Сервис для работы с инцидентами (crud-операции). Создает инциденты по событиям из брокера сообщений, сохраняет их в БД, отображает в графическом интерфейсе пользователя, позволяет их редактировать</t>
  </si>
  <si>
    <t>ervu-journal-service</t>
  </si>
  <si>
    <t>Сервис предназначен для журналирования и версионирования данных в системе ЕРВУ</t>
  </si>
  <si>
    <t>ervu-mz-monitor-service</t>
  </si>
  <si>
    <t>Сервис сбора и хранения информации по межведомственным запросам</t>
  </si>
  <si>
    <t>ervu-nsi-service</t>
  </si>
  <si>
    <t>подсистема нормативно-справочной информации</t>
  </si>
  <si>
    <t>Сервис справочной информации</t>
  </si>
  <si>
    <t>ervu-object-diff-calc</t>
  </si>
  <si>
    <t>Сервис вычисляет разницу между двумя объектами ЕРВУ по полям (добавлено, изменено, удалено)</t>
  </si>
  <si>
    <t>ervu-object-history-service</t>
  </si>
  <si>
    <t>Сервис ведет журнал истории изменения объектов из ervu-person-registry и ervu-subpoena-registry (для вычисления изменений обращается к сервису ervu-object-diff-calc)</t>
  </si>
  <si>
    <t>ervu-person-registry</t>
  </si>
  <si>
    <t>Актуализация данных граждан с дальнейшей передачей в графический интерфейс пользователя (с возможностью кастомизации передачи информации для разных разделов)</t>
  </si>
  <si>
    <t>ervu-process-application-service</t>
  </si>
  <si>
    <t>подсистема исполнения рабочих процессов</t>
  </si>
  <si>
    <t>Сервис для запуска процессов. При запросе из заявлений постановка на учет, снятия с учета, отправка уведомлений ГЭПС</t>
  </si>
  <si>
    <t>ervu-scheduler-executor-service</t>
  </si>
  <si>
    <t> Сервис, который запускает события и процессы по расписанию (каждый день в 00:01). Для проактивного процесса снятия с воинского учета гражданина</t>
  </si>
  <si>
    <t>ervu-sequence</t>
  </si>
  <si>
    <t>подсистема  управления и администрирования</t>
  </si>
  <si>
    <t>Сервис предназначен для генерации уникальных значений номеров для документов решений</t>
  </si>
  <si>
    <t>ervu-subpoena-exporterdata</t>
  </si>
  <si>
    <t>Сервис предназначен для синхронизации данных хранящихся в базе данных ervu-subpoena-regisry и переносу эти данных в базу данных ervu-subpoena-exporterdata. Хранятся актуальные изменения и данные в соответствующих таблицах из базы данных ervu-subpoena-regisry.</t>
  </si>
  <si>
    <t>ervu-subpoena-registry</t>
  </si>
  <si>
    <t>Актуализация данных по повесткам с дальнейшей передачей в графический интерфейс пользователя (с возможностью кастомизации передачи информации для разных разделов)</t>
  </si>
  <si>
    <t>ervu-summon-list-registry</t>
  </si>
  <si>
    <t>Сервис используется для создания и работы со списками на вызов (Раздел "Списки на вызов" в реестре повесток)</t>
  </si>
  <si>
    <t>ervu-ui-action-service</t>
  </si>
  <si>
    <t>Сервис для приема действий пользователя через websocket и https-точки обмена. Полученное сообщение отправляет в топик ui.actions.audit</t>
  </si>
  <si>
    <t>ervu-user-actions-collector</t>
  </si>
  <si>
    <t>Сервис сбора действий пользователя в процессах для ЕРВУ</t>
  </si>
  <si>
    <t>ervu-validate-recruits</t>
  </si>
  <si>
    <t>Сервис, обеспечивающий форматно-логический контроль при обработке данных</t>
  </si>
  <si>
    <t>ervu-xml-generator</t>
  </si>
  <si>
    <t>Сервис генерации xml-файла по входящему json. xml в файл, файл во внешнее хранилище s3, в ответе возвращает ссылку на файл во внешнем хранилище S3</t>
  </si>
  <si>
    <t>fias</t>
  </si>
  <si>
    <t>Сервис поиска адресов в базе ФИАС</t>
  </si>
  <si>
    <t>front-idm-micro</t>
  </si>
  <si>
    <t>подсистема аутентификации, авторизации и централизованного управления УЗ и правами</t>
  </si>
  <si>
    <t>Пользовательский интерфейс сервиса SSO. Формы ввода данных для аутентификации пользователя</t>
  </si>
  <si>
    <t>idm</t>
  </si>
  <si>
    <t>Управление учетными записями пользователей. Конфигурирование доступа пользователей на основе ролевой модели. Централизованное управление паролями пользователей.</t>
  </si>
  <si>
    <t>micro-digest-calc</t>
  </si>
  <si>
    <t>Сервис отвечает за расчёт дайджеста для указанного файла</t>
  </si>
  <si>
    <t>microws</t>
  </si>
  <si>
    <t>Предоставление пользовательского графического интерфейса для обработки заявлений. Ведение организационно-штатной структуры организации, управления организациями и сотрудниками. Управление списком сотрудников организации и назначение им ролей в соответствии с доступными для организации приложениями. Конфигурирование приложений в пространстве организации. Предоставление интерфейса для импорта, экспорта и создания схем процессов, а также предоставление форм для проигрывания процессов. Информирование пользователей о различных изменениях в системе</t>
  </si>
  <si>
    <t>mz-adapter</t>
  </si>
  <si>
    <t>Сервис служит для отправки и получения СМЭВ-сообщений, подписывает запросы УКЭП (ЭП-ОВ). Реализация для схемы СМЭВ 1.1</t>
  </si>
  <si>
    <t>mz-adapter-ver1-3</t>
  </si>
  <si>
    <t>Сервис служит для отправки и получения СМЭВ-сообщений, подписывает запросы УКЭП (ЭП-ОВ). Реализация для схемы СМЭВ 1.3</t>
  </si>
  <si>
    <t>mz-data-upload</t>
  </si>
  <si>
    <t>Сервис выгрузки данных по запросам и заявлениям. Сервис, обеспечивающий прием на вход списка межведомственных запросов и заявлений и выгрузку электронного обмена во внешнее хранилище s3</t>
  </si>
  <si>
    <t>mz-discovery</t>
  </si>
  <si>
    <t>Сервис обеспечивает хранение информации о видах сведений СМЭВ, используемых Системой</t>
  </si>
  <si>
    <t>mz-epgu-hubs</t>
  </si>
  <si>
    <t>Прием заявлений из ЕПГУ в ЕРВУ</t>
  </si>
  <si>
    <t>mz-event-service</t>
  </si>
  <si>
    <t>Реализация вида сведения СМЭВ по актуализации статусов заявлений на ЕПГУ</t>
  </si>
  <si>
    <t>mz-fns-idern</t>
  </si>
  <si>
    <t>Сервис предназначен для предоставления сведений о номере записи федерального регистра сведений о населении (ЕРН). Используется для формирования запросов и обработки ответов по виду сведения СМЭВ для получения информации об уникальном идентификаторе ЕРН из системы ФНС</t>
  </si>
  <si>
    <t>mz-gateway</t>
  </si>
  <si>
    <t>Шлюз СМЭВ предназначен для интеграции веб-клиентов с подсистемой межведомственного взаимодействия. Обеспечивает совместимость форматов</t>
  </si>
  <si>
    <t>mz-history-2</t>
  </si>
  <si>
    <t>Ведение истории СМЭВ-взаимодействия (межведомственные запросы и заявления ЕПГУ) </t>
  </si>
  <si>
    <t>mz-mnsv-ervu-abroad-forbidden-temporary</t>
  </si>
  <si>
    <t>Сервис уведомления о применении временной меры по ограничению выезда за рубеж</t>
  </si>
  <si>
    <t>mz-mnsv-ervu-driving-registration-vehicle</t>
  </si>
  <si>
    <t>Сервис предназначен для формирования уведомлений о применении временных мер на ограничение права управления транспортным средством и запрете на государственную регистрацию транспортного средства. Передача сформированного запроса осуществляется посредством вида сведения СМЭВ3.0.</t>
  </si>
  <si>
    <t>mz-mnsv-ervu-fns-registration</t>
  </si>
  <si>
    <t>Сервис предназначен для формирования уведомлений о применении временных мер на постановку граждан на учет в ФНС со специальным налоговым режимом и государственную регистрацию в качестве ИП. Передача сформированного запроса осуществляется посредством вида сведения СМЭВ3.0</t>
  </si>
  <si>
    <t>mz-mnsv-ervu-measures-temporary-confirm</t>
  </si>
  <si>
    <t>Сервис уведомления о применении дополнительных временных мер по истечении 20 дней с момента неявки гражданина в ВК</t>
  </si>
  <si>
    <t>mz-mnsv-ervu-rp-summons</t>
  </si>
  <si>
    <t>Сервис предназначен для передачи данных из системы ЕРВУ в систему ЛК Реестра повесток по данным граждан, стоящих на воинском учёте, их повесткам и временным мерам. Передача данных осуществляется посредством вида сведения СМЭВ3.0.</t>
  </si>
  <si>
    <t>mz-mnsv-ervu-send-recruit-data</t>
  </si>
  <si>
    <t>Сервис предназначен для передачи данных из системы ЕРВУ в систему ЕПГУ по данным граждан, стоящих на воинском учёте, их повесткам, временным мерам и данным отсрочки, освобождения от военной службы. Передача данных осуществляется посредством вида сведения СМЭВ3.0</t>
  </si>
  <si>
    <t>mz-mnsv-ervu-suspension-realty-registration</t>
  </si>
  <si>
    <t>Сервис предназначен для формирования запросов по введению временных мер на передачу сведений о приостановке на постановку недвижимого имущества на кадастровый учет. Передача сформированного запроса осуществляется посредством вида системы СМЭВ3.0</t>
  </si>
  <si>
    <t>mz-mock-adapter</t>
  </si>
  <si>
    <t>Сервис отправки тестовых запросов</t>
  </si>
  <si>
    <t>mz-resend-service</t>
  </si>
  <si>
    <t>Сервис позволяющий просматривать и повторно отправлять в обработку потерянные запросы заявления или статусы по заявлениям</t>
  </si>
  <si>
    <t>notifier-consumer-notification</t>
  </si>
  <si>
    <t>подсистема уведомлений</t>
  </si>
  <si>
    <t>Сервис отвечает за доставку сообщений из топика брокера сообщений</t>
  </si>
  <si>
    <t>notifier-consumer-template</t>
  </si>
  <si>
    <t>Сервис отвечает за применение шаблона к письму, которое он вычитывает из топика</t>
  </si>
  <si>
    <t>notifier-gateway</t>
  </si>
  <si>
    <t>Сервис отвечает за доставку уведомлений для пользователя</t>
  </si>
  <si>
    <t>notifier-registry</t>
  </si>
  <si>
    <t>Сервис отвечает за хранение сообщений, журнала доставки сообщений, типов событий и шаблонов</t>
  </si>
  <si>
    <t>notifier-rest-entrypoint</t>
  </si>
  <si>
    <t>Предоставляет интерфейс для отправки сообщений в топик брокера сообщений</t>
  </si>
  <si>
    <t>orgstaff-workflow-admin</t>
  </si>
  <si>
    <t>Пользовательский интерфейс доступа к БД процессов. Предназначен для мониторинга и отладки BPMN-процессов</t>
  </si>
  <si>
    <t>personal-template-prefill-service</t>
  </si>
  <si>
    <t>Сервис предназначен для отправки уведомлений получателю. Имеет программный интерфейс для отправки уведомления и создания черновика. Отправляет в ЕЛК предзаполненное заявление по внешнему запросу ЕПГУ</t>
  </si>
  <si>
    <t>printer-async, printer</t>
  </si>
  <si>
    <t>Сервис генерации, конвертации файлов печатных форм по шаблонам, отображения штампа подписи в формируемых документах. Позволяет генерировать документы в форматах: txt, pdf, docx на основе шаблонов в html, txt и docx-форматов.</t>
  </si>
  <si>
    <t>proxy-gateway</t>
  </si>
  <si>
    <t>Сервис приема и обработки обращений к внутренним сервисам, является единой точкой входа для всех сервисов ЕРВУ, управляет правами доступа к сервисам по ролям, защищает внутренние сервисы от несанкционированного доступа</t>
  </si>
  <si>
    <t>s3urlsigner</t>
  </si>
  <si>
    <t>Сервис предназначен для контроля доступа к файлам во внешнем хранилище (s3 совместимом). Применяется для получения ссылки на файл в хранилище s3.</t>
  </si>
  <si>
    <t>service-registry</t>
  </si>
  <si>
    <t>Сервис хранения структурированных данных. Конфигурирование атрибутного состава, создание коллекций для хранения объектов. Сервис используется для управления конфигурацией процессов</t>
  </si>
  <si>
    <t>sig-generator-service</t>
  </si>
  <si>
    <t>Сервис используется для создания, формирования sig-файлов</t>
  </si>
  <si>
    <t>sso-service</t>
  </si>
  <si>
    <t>Сервис, выполняющий задачи аутентификации и авторизации</t>
  </si>
  <si>
    <t>stat-report-scheduler</t>
  </si>
  <si>
    <t>подсистема аналитики, отчетности и прогнозирования</t>
  </si>
  <si>
    <t>Сервис планировщик генерации отчета</t>
  </si>
  <si>
    <t>template-prefill-gateway-service</t>
  </si>
  <si>
    <t>Сервис для маршрутизации ответов mz-fns-idern об отправке уведомлений ГЭПС</t>
  </si>
  <si>
    <t>wf-process-events-collector</t>
  </si>
  <si>
    <t>Сервис сбора событий процессов и возникающих ошибок в workflow-service</t>
  </si>
  <si>
    <t>wf-smev-getway</t>
  </si>
  <si>
    <t>Предназначен для согласования работы подсистем обработки межведзапросов и подсистемы приема, регистрации и обработки заявлений</t>
  </si>
  <si>
    <t>workflow-service</t>
  </si>
  <si>
    <t>Сервис рабочих процессов предназначен для управления потоком задач в микросервисной архитектуре. Сервис решает задачи: запуска и выполнения BPMN-процессов, логирования хода выполнения процесса, реализации блоков логики (запрос REST, вычисления, работа с коллекциями и т.д.). регистрация схем BPMN-процессов, получение информации об актуальных схемах</t>
  </si>
  <si>
    <t>Аналитическая подсистема (ClickHouse) - отвечает за дашборды из ГИР ВУ и ЕРВУ</t>
  </si>
  <si>
    <t>Аналитическая подсистема (Airflow) - отвечает за дашборды из ГИР ВУ и ЕРВУ.</t>
  </si>
  <si>
    <t>Аналитическая подсистема (Zookeeper) - отвечает за дашборды из ГИР ВУ и ЕРВУ</t>
  </si>
  <si>
    <t>Аналитическая подсистема (Spark) - отвечает за дашборды из ГИР ВУ и ЕРВУ</t>
  </si>
  <si>
    <t>Аналитическая подсистема (RTA BI Система) - отвечает за дашборды из ГИР ВУ и ЕРВУ</t>
  </si>
  <si>
    <t>ПАК Соболь</t>
  </si>
  <si>
    <t>LURCDRBT</t>
  </si>
  <si>
    <t>LV7PD6JY</t>
  </si>
  <si>
    <t>KLSCD6BT</t>
  </si>
  <si>
    <t>TVJPDBRY</t>
  </si>
  <si>
    <t>SLRPDR1E</t>
  </si>
  <si>
    <t>94RCC48E</t>
  </si>
  <si>
    <t>T4GC248T</t>
  </si>
  <si>
    <t>D4SP2V8E</t>
  </si>
  <si>
    <t>P8RE6YBG</t>
  </si>
  <si>
    <t>8DJEGFGJ</t>
  </si>
  <si>
    <t>8DSEGJBG</t>
  </si>
  <si>
    <t>8D7TGYAG</t>
  </si>
  <si>
    <t>PPRE2JBG</t>
  </si>
  <si>
    <t>PTGT2J1G</t>
  </si>
  <si>
    <t>8WDTEZBG</t>
  </si>
  <si>
    <t>PSVE2ZJJ</t>
  </si>
  <si>
    <t>GMGCEVSY</t>
  </si>
  <si>
    <t>MSLEGZAG</t>
  </si>
  <si>
    <t>ПАК Соболь
версия 4 PCI-E
ФСБ</t>
  </si>
  <si>
    <t>ПАК Соболь версия 4 PCI-E ФСБ</t>
  </si>
  <si>
    <t>YADRO X2-205</t>
  </si>
  <si>
    <t>Angie Pro</t>
  </si>
  <si>
    <t>cachedb01</t>
  </si>
  <si>
    <t>cachedb02</t>
  </si>
  <si>
    <t>cachedb03</t>
  </si>
  <si>
    <t>gtw01</t>
  </si>
  <si>
    <t>gtw02</t>
  </si>
  <si>
    <t>clcklb01</t>
  </si>
  <si>
    <t>clcklb02</t>
  </si>
  <si>
    <t>clckzoo01</t>
  </si>
  <si>
    <t>clckzoo02</t>
  </si>
  <si>
    <t>clckzoo03</t>
  </si>
  <si>
    <t>clickhse01</t>
  </si>
  <si>
    <t>clickhse02</t>
  </si>
  <si>
    <t>clickhse03</t>
  </si>
  <si>
    <t>kaf01</t>
  </si>
  <si>
    <t>kaf02</t>
  </si>
  <si>
    <t>kaf03</t>
  </si>
  <si>
    <t>infra01</t>
  </si>
  <si>
    <t>infra02</t>
  </si>
  <si>
    <t>agendadb01</t>
  </si>
  <si>
    <t>agendadb02</t>
  </si>
  <si>
    <t>milregdb01</t>
  </si>
  <si>
    <t>milregdb02</t>
  </si>
  <si>
    <t>anzoo01</t>
  </si>
  <si>
    <t>anzoo02</t>
  </si>
  <si>
    <t>anzoo03</t>
  </si>
  <si>
    <t>ans01</t>
  </si>
  <si>
    <t>nxs01</t>
  </si>
  <si>
    <t>omnidb01</t>
  </si>
  <si>
    <t>omnidb02</t>
  </si>
  <si>
    <t>lkwaf01</t>
  </si>
  <si>
    <t>lkwaf02</t>
  </si>
  <si>
    <t>vlt01</t>
  </si>
  <si>
    <t>vlt02</t>
  </si>
  <si>
    <t>vlt03</t>
  </si>
  <si>
    <t>Ключевое ПО Узла</t>
  </si>
  <si>
    <t>Подсистема автоматизации и доставки ПО</t>
  </si>
  <si>
    <t>kubwrk01</t>
  </si>
  <si>
    <t>kubwrk02</t>
  </si>
  <si>
    <t>kubwrk03</t>
  </si>
  <si>
    <t>kubwrk04</t>
  </si>
  <si>
    <t>kubwrk05</t>
  </si>
  <si>
    <t>kubwrk06</t>
  </si>
  <si>
    <t>kubwrk07</t>
  </si>
  <si>
    <t>kubwrk08</t>
  </si>
  <si>
    <t>kubctrl01</t>
  </si>
  <si>
    <t>kubctrl02</t>
  </si>
  <si>
    <t>kubctrl03</t>
  </si>
  <si>
    <t>lkkubctrl01</t>
  </si>
  <si>
    <t>lkkubctrl02</t>
  </si>
  <si>
    <t>lkkubctrl03</t>
  </si>
  <si>
    <t>lkkubwrk01</t>
  </si>
  <si>
    <t>lkkubwrk02</t>
  </si>
  <si>
    <t>lkkubwrk03</t>
  </si>
  <si>
    <t>lkkubwrk04</t>
  </si>
  <si>
    <t>lkkubwrk05</t>
  </si>
  <si>
    <t>Подсистема контейнеризации ЛК РП</t>
  </si>
  <si>
    <t>k8s</t>
  </si>
  <si>
    <t>Ansible</t>
  </si>
  <si>
    <t>HashiCorp Vault</t>
  </si>
  <si>
    <t>Ядер виртуализации</t>
  </si>
  <si>
    <t>ОЗУ Виртуализации</t>
  </si>
  <si>
    <t>Дисков с СХД</t>
  </si>
  <si>
    <t>Тип10</t>
  </si>
  <si>
    <t>Тип11</t>
  </si>
  <si>
    <t>Подсистема виртуализации</t>
  </si>
  <si>
    <t>Подсистема ЛК РП</t>
  </si>
  <si>
    <t>lkgtw01</t>
  </si>
  <si>
    <t>lkgtw02</t>
  </si>
  <si>
    <t>dectrl01</t>
  </si>
  <si>
    <t>dectrl02</t>
  </si>
  <si>
    <t>dectrl03</t>
  </si>
  <si>
    <t>decmp01</t>
  </si>
  <si>
    <t>decmp02</t>
  </si>
  <si>
    <t>decmp03</t>
  </si>
  <si>
    <t>decmp04</t>
  </si>
  <si>
    <t>decmp05</t>
  </si>
  <si>
    <t>Basis Dynamix</t>
  </si>
  <si>
    <t>kubwrk09</t>
  </si>
  <si>
    <t>kubwrk10</t>
  </si>
  <si>
    <t>lkrpdb01</t>
  </si>
  <si>
    <t>lkrpdb02</t>
  </si>
  <si>
    <t>lkkubwrk06</t>
  </si>
  <si>
    <t>lkkubwrk07</t>
  </si>
  <si>
    <t>Дополнительные требования</t>
  </si>
  <si>
    <t>Две сетевые карты Mellanox</t>
  </si>
  <si>
    <t>Дополнительные диски в аппаратном RAID5, дополнительная сетевая карта Intel i210 T1 для часов</t>
  </si>
  <si>
    <t>anclck07</t>
  </si>
  <si>
    <t>anclck08</t>
  </si>
  <si>
    <t>AirFlow, Spark</t>
  </si>
  <si>
    <t>airweb01</t>
  </si>
  <si>
    <t>airweb02</t>
  </si>
  <si>
    <t>sprkflw01</t>
  </si>
  <si>
    <t>sprkflw02</t>
  </si>
  <si>
    <t>sprkflw03</t>
  </si>
  <si>
    <t>sprkflw04</t>
  </si>
  <si>
    <t>decmp06</t>
  </si>
  <si>
    <t>decmp07</t>
  </si>
  <si>
    <t>decmp08</t>
  </si>
  <si>
    <t>decmp09</t>
  </si>
  <si>
    <t>decmp10</t>
  </si>
  <si>
    <t>els01</t>
  </si>
  <si>
    <t>els02</t>
  </si>
  <si>
    <t>els03</t>
  </si>
  <si>
    <t>Дополнительная двупортовая сетевая карта Intel X710, LOM - X722</t>
  </si>
  <si>
    <t>siemcore01</t>
  </si>
  <si>
    <t>siemucs01</t>
  </si>
  <si>
    <t>siemevt01</t>
  </si>
  <si>
    <t>siemcoll01</t>
  </si>
  <si>
    <t>siemcoll02</t>
  </si>
  <si>
    <t>vmucspt01</t>
  </si>
  <si>
    <t>vmcore01</t>
  </si>
  <si>
    <t>vmcoll01</t>
  </si>
  <si>
    <t>vmcoll02</t>
  </si>
  <si>
    <t>nadcap01</t>
  </si>
  <si>
    <t>nadsrv01</t>
  </si>
  <si>
    <t>nadsrv02</t>
  </si>
  <si>
    <t xml:space="preserve"> Две дисковые SAS-полки по 72ТБ</t>
  </si>
  <si>
    <t>PostgrePro SQL Certified</t>
  </si>
  <si>
    <t>bvs, PostgrePro SQL Certified</t>
  </si>
  <si>
    <t>PostgreSQL Pro Enterprise Certified</t>
  </si>
  <si>
    <t>Angie Pro LB for graylog</t>
  </si>
  <si>
    <t>Astra Linux Special Edition 1.7.6</t>
  </si>
  <si>
    <t>PostgreSQL Pro 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</si>
</sst>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\ _₽_-;\-* #,##0\ _₽_-;_-* &quot;-&quot;??\ _₽_-;_-@_-"/>
  </numFmts>
  <fonts count="5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4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7F7F7F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E36C09"/>
      <name val="Calibri"/>
      <family val="2"/>
      <charset val="204"/>
      <scheme val="minor"/>
    </font>
    <font>
      <b/>
      <sz val="11"/>
      <color rgb="FFE36C09"/>
      <name val="Calibri"/>
      <family val="2"/>
      <charset val="204"/>
      <scheme val="minor"/>
    </font>
    <font>
      <sz val="11"/>
      <color rgb="FF76923C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E36C0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charset val="204"/>
    </font>
    <font>
      <sz val="12"/>
      <color rgb="FF172B4D"/>
      <name val="Calibri"/>
      <family val="2"/>
      <charset val="204"/>
    </font>
  </fonts>
  <fills count="6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8D8D8"/>
        <bgColor indexed="64"/>
      </patternFill>
    </fill>
    <fill>
      <patternFill patternType="solid">
        <fgColor rgb="FFC5E0B4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DCDCD"/>
      </patternFill>
    </fill>
    <fill>
      <patternFill patternType="solid">
        <fgColor rgb="FFF8CBAD"/>
        <bgColor rgb="FFFBD5B5"/>
      </patternFill>
    </fill>
    <fill>
      <patternFill patternType="solid">
        <fgColor rgb="FFFFE699"/>
        <bgColor rgb="FFFBD5B5"/>
      </patternFill>
    </fill>
    <fill>
      <patternFill patternType="solid">
        <fgColor rgb="FFC5E0B4"/>
        <bgColor rgb="FFD8D8D8"/>
      </patternFill>
    </fill>
    <fill>
      <patternFill patternType="solid">
        <fgColor rgb="FFBDD7EE"/>
        <bgColor rgb="FFB8CCE4"/>
      </patternFill>
    </fill>
    <fill>
      <patternFill patternType="solid">
        <fgColor rgb="FFFBD5B5"/>
        <bgColor rgb="FFF8CBAD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D5B5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BF1D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E3B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5E0B4"/>
      </patternFill>
    </fill>
    <fill>
      <patternFill patternType="solid">
        <fgColor rgb="FFFCE4D6"/>
        <bgColor rgb="FFD9D9D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0" fontId="4" fillId="0" borderId="0"/>
    <xf numFmtId="2" fontId="4" fillId="0" borderId="0"/>
    <xf numFmtId="0" fontId="3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5" fillId="0" borderId="0"/>
    <xf numFmtId="0" fontId="35" fillId="0" borderId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7" borderId="0" applyNumberFormat="0" applyBorder="0" applyAlignment="0" applyProtection="0"/>
    <xf numFmtId="0" fontId="31" fillId="51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8" borderId="0" applyNumberFormat="0" applyBorder="0" applyAlignment="0" applyProtection="0"/>
    <xf numFmtId="0" fontId="25" fillId="24" borderId="34" applyNumberFormat="0" applyAlignment="0" applyProtection="0"/>
    <xf numFmtId="0" fontId="26" fillId="25" borderId="35" applyNumberFormat="0" applyAlignment="0" applyProtection="0"/>
    <xf numFmtId="0" fontId="27" fillId="25" borderId="34" applyNumberForma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39" applyNumberFormat="0" applyFill="0" applyAlignment="0" applyProtection="0"/>
    <xf numFmtId="0" fontId="29" fillId="26" borderId="37" applyNumberFormat="0" applyAlignment="0" applyProtection="0"/>
    <xf numFmtId="0" fontId="20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27" borderId="38" applyNumberFormat="0" applyFont="0" applyAlignment="0" applyProtection="0"/>
    <xf numFmtId="0" fontId="28" fillId="0" borderId="36" applyNumberFormat="0" applyFill="0" applyAlignment="0" applyProtection="0"/>
    <xf numFmtId="0" fontId="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7" fillId="0" borderId="0"/>
    <xf numFmtId="0" fontId="36" fillId="0" borderId="0"/>
    <xf numFmtId="44" fontId="5" fillId="0" borderId="0" applyFont="0" applyFill="0" applyBorder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7" borderId="0" applyNumberFormat="0" applyBorder="0" applyAlignment="0" applyProtection="0"/>
    <xf numFmtId="0" fontId="31" fillId="51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8" borderId="0" applyNumberFormat="0" applyBorder="0" applyAlignment="0" applyProtection="0"/>
    <xf numFmtId="0" fontId="25" fillId="24" borderId="34" applyNumberFormat="0" applyAlignment="0" applyProtection="0"/>
    <xf numFmtId="0" fontId="26" fillId="25" borderId="35" applyNumberFormat="0" applyAlignment="0" applyProtection="0"/>
    <xf numFmtId="0" fontId="27" fillId="25" borderId="34" applyNumberForma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39" applyNumberFormat="0" applyFill="0" applyAlignment="0" applyProtection="0"/>
    <xf numFmtId="0" fontId="29" fillId="26" borderId="37" applyNumberFormat="0" applyAlignment="0" applyProtection="0"/>
    <xf numFmtId="0" fontId="20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5" fillId="27" borderId="38" applyNumberFormat="0" applyFont="0" applyAlignment="0" applyProtection="0"/>
    <xf numFmtId="0" fontId="28" fillId="0" borderId="36" applyNumberFormat="0" applyFill="0" applyAlignment="0" applyProtection="0"/>
    <xf numFmtId="0" fontId="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33" fillId="0" borderId="0"/>
    <xf numFmtId="0" fontId="33" fillId="0" borderId="0"/>
    <xf numFmtId="44" fontId="5" fillId="0" borderId="0" applyFont="0" applyFill="0" applyBorder="0" applyAlignment="0" applyProtection="0"/>
  </cellStyleXfs>
  <cellXfs count="509"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1" fillId="0" borderId="6" xfId="0" applyFont="1" applyBorder="1"/>
    <xf numFmtId="0" fontId="0" fillId="0" borderId="11" xfId="0" applyBorder="1"/>
    <xf numFmtId="0" fontId="0" fillId="0" borderId="6" xfId="0" applyBorder="1" applyAlignment="1">
      <alignment wrapText="1"/>
    </xf>
    <xf numFmtId="0" fontId="0" fillId="0" borderId="10" xfId="0" applyBorder="1"/>
    <xf numFmtId="0" fontId="1" fillId="0" borderId="11" xfId="0" applyFont="1" applyBorder="1"/>
    <xf numFmtId="0" fontId="0" fillId="0" borderId="1" xfId="0" applyBorder="1" applyAlignment="1">
      <alignment vertical="top"/>
    </xf>
    <xf numFmtId="0" fontId="0" fillId="0" borderId="4" xfId="0" applyBorder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14" xfId="0" applyNumberFormat="1" applyBorder="1"/>
    <xf numFmtId="49" fontId="0" fillId="0" borderId="5" xfId="0" applyNumberFormat="1" applyBorder="1"/>
    <xf numFmtId="49" fontId="3" fillId="0" borderId="5" xfId="3" applyNumberFormat="1" applyBorder="1"/>
    <xf numFmtId="49" fontId="0" fillId="0" borderId="10" xfId="0" applyNumberFormat="1" applyBorder="1"/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2" fillId="2" borderId="0" xfId="0" applyFont="1" applyFill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3" applyAlignment="1"/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/>
    </xf>
    <xf numFmtId="0" fontId="3" fillId="3" borderId="1" xfId="3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8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0" xfId="0" applyFont="1"/>
    <xf numFmtId="0" fontId="12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9" borderId="0" xfId="0" applyFont="1" applyFill="1"/>
    <xf numFmtId="0" fontId="0" fillId="9" borderId="1" xfId="0" applyFill="1" applyBorder="1" applyAlignment="1">
      <alignment vertical="top" wrapText="1"/>
    </xf>
    <xf numFmtId="0" fontId="15" fillId="9" borderId="1" xfId="3" applyFont="1" applyFill="1" applyBorder="1" applyAlignment="1" applyProtection="1">
      <alignment vertical="top" wrapText="1"/>
    </xf>
    <xf numFmtId="0" fontId="0" fillId="9" borderId="1" xfId="0" applyFill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19" fillId="18" borderId="9" xfId="4" applyFont="1" applyFill="1" applyBorder="1" applyAlignment="1">
      <alignment horizontal="center" vertical="center" wrapText="1"/>
    </xf>
    <xf numFmtId="0" fontId="19" fillId="19" borderId="5" xfId="4" applyFont="1" applyFill="1" applyBorder="1" applyAlignment="1">
      <alignment horizontal="center" vertical="center" wrapText="1"/>
    </xf>
    <xf numFmtId="0" fontId="1" fillId="14" borderId="1" xfId="4" applyFont="1" applyFill="1" applyBorder="1" applyAlignment="1">
      <alignment horizontal="center"/>
    </xf>
    <xf numFmtId="0" fontId="1" fillId="15" borderId="27" xfId="4" applyFont="1" applyFill="1" applyBorder="1" applyAlignment="1">
      <alignment horizontal="center"/>
    </xf>
    <xf numFmtId="0" fontId="1" fillId="15" borderId="30" xfId="4" applyFont="1" applyFill="1" applyBorder="1" applyAlignment="1">
      <alignment horizont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11" fillId="0" borderId="1" xfId="0" applyFont="1" applyBorder="1"/>
    <xf numFmtId="49" fontId="0" fillId="0" borderId="1" xfId="0" applyNumberFormat="1" applyBorder="1"/>
    <xf numFmtId="0" fontId="5" fillId="0" borderId="1" xfId="4" applyBorder="1" applyAlignment="1">
      <alignment horizontal="center"/>
    </xf>
    <xf numFmtId="0" fontId="5" fillId="13" borderId="1" xfId="4" applyFill="1" applyBorder="1" applyAlignment="1">
      <alignment horizontal="center" wrapText="1"/>
    </xf>
    <xf numFmtId="0" fontId="5" fillId="0" borderId="1" xfId="4" applyBorder="1" applyAlignment="1">
      <alignment horizontal="center" wrapText="1"/>
    </xf>
    <xf numFmtId="0" fontId="5" fillId="13" borderId="1" xfId="4" applyFill="1" applyBorder="1" applyAlignment="1">
      <alignment horizontal="center" vertical="center" wrapText="1"/>
    </xf>
    <xf numFmtId="0" fontId="18" fillId="13" borderId="1" xfId="4" applyFont="1" applyFill="1" applyBorder="1" applyAlignment="1">
      <alignment horizontal="center" wrapText="1"/>
    </xf>
    <xf numFmtId="0" fontId="18" fillId="13" borderId="2" xfId="4" applyFont="1" applyFill="1" applyBorder="1" applyAlignment="1">
      <alignment horizontal="center" wrapText="1"/>
    </xf>
    <xf numFmtId="0" fontId="5" fillId="0" borderId="2" xfId="4" applyBorder="1" applyAlignment="1">
      <alignment horizontal="center"/>
    </xf>
    <xf numFmtId="0" fontId="5" fillId="0" borderId="4" xfId="4" applyBorder="1" applyAlignment="1">
      <alignment horizontal="center" wrapText="1"/>
    </xf>
    <xf numFmtId="0" fontId="0" fillId="0" borderId="2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15" borderId="1" xfId="0" applyFill="1" applyBorder="1" applyAlignment="1">
      <alignment horizontal="center" wrapText="1"/>
    </xf>
    <xf numFmtId="0" fontId="0" fillId="15" borderId="22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vertical="center"/>
    </xf>
    <xf numFmtId="49" fontId="0" fillId="0" borderId="12" xfId="0" applyNumberFormat="1" applyBorder="1" applyAlignment="1">
      <alignment horizontal="left" vertical="top"/>
    </xf>
    <xf numFmtId="49" fontId="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8" fillId="0" borderId="1" xfId="0" applyFont="1" applyBorder="1"/>
    <xf numFmtId="0" fontId="0" fillId="0" borderId="0" xfId="0" applyAlignment="1">
      <alignment vertical="center"/>
    </xf>
    <xf numFmtId="0" fontId="39" fillId="0" borderId="1" xfId="0" applyFont="1" applyBorder="1"/>
    <xf numFmtId="14" fontId="0" fillId="0" borderId="4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wrapText="1"/>
    </xf>
    <xf numFmtId="0" fontId="40" fillId="0" borderId="1" xfId="0" applyFont="1" applyBorder="1" applyAlignment="1">
      <alignment horizontal="left" vertical="top"/>
    </xf>
    <xf numFmtId="49" fontId="41" fillId="0" borderId="1" xfId="0" applyNumberFormat="1" applyFont="1" applyBorder="1"/>
    <xf numFmtId="0" fontId="0" fillId="4" borderId="1" xfId="0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Border="1"/>
    <xf numFmtId="0" fontId="0" fillId="0" borderId="6" xfId="0" applyBorder="1" applyAlignment="1">
      <alignment vertical="top"/>
    </xf>
    <xf numFmtId="0" fontId="3" fillId="0" borderId="0" xfId="3"/>
    <xf numFmtId="14" fontId="1" fillId="5" borderId="4" xfId="0" applyNumberFormat="1" applyFont="1" applyFill="1" applyBorder="1" applyAlignment="1">
      <alignment vertical="center"/>
    </xf>
    <xf numFmtId="0" fontId="1" fillId="52" borderId="1" xfId="0" applyFont="1" applyFill="1" applyBorder="1" applyAlignment="1">
      <alignment vertical="center"/>
    </xf>
    <xf numFmtId="0" fontId="1" fillId="52" borderId="1" xfId="0" applyFont="1" applyFill="1" applyBorder="1"/>
    <xf numFmtId="49" fontId="1" fillId="52" borderId="1" xfId="0" applyNumberFormat="1" applyFont="1" applyFill="1" applyBorder="1" applyAlignment="1">
      <alignment vertical="center"/>
    </xf>
    <xf numFmtId="0" fontId="1" fillId="52" borderId="1" xfId="0" applyFont="1" applyFill="1" applyBorder="1" applyAlignment="1">
      <alignment horizontal="center" vertical="center"/>
    </xf>
    <xf numFmtId="49" fontId="1" fillId="52" borderId="1" xfId="0" applyNumberFormat="1" applyFont="1" applyFill="1" applyBorder="1" applyAlignment="1">
      <alignment horizontal="center" vertical="center"/>
    </xf>
    <xf numFmtId="49" fontId="3" fillId="0" borderId="1" xfId="3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0" fillId="5" borderId="0" xfId="0" applyFill="1"/>
    <xf numFmtId="164" fontId="0" fillId="5" borderId="0" xfId="0" applyNumberFormat="1" applyFill="1"/>
    <xf numFmtId="49" fontId="0" fillId="0" borderId="1" xfId="0" applyNumberFormat="1" applyBorder="1" applyAlignment="1">
      <alignment horizontal="left" vertical="center"/>
    </xf>
    <xf numFmtId="49" fontId="1" fillId="52" borderId="1" xfId="0" applyNumberFormat="1" applyFont="1" applyFill="1" applyBorder="1" applyAlignment="1">
      <alignment horizontal="left" vertical="center"/>
    </xf>
    <xf numFmtId="14" fontId="1" fillId="52" borderId="4" xfId="0" applyNumberFormat="1" applyFont="1" applyFill="1" applyBorder="1" applyAlignment="1">
      <alignment vertical="center"/>
    </xf>
    <xf numFmtId="14" fontId="1" fillId="54" borderId="4" xfId="0" applyNumberFormat="1" applyFont="1" applyFill="1" applyBorder="1" applyAlignment="1">
      <alignment vertical="center"/>
    </xf>
    <xf numFmtId="0" fontId="1" fillId="54" borderId="1" xfId="0" applyFont="1" applyFill="1" applyBorder="1" applyAlignment="1">
      <alignment vertical="center"/>
    </xf>
    <xf numFmtId="0" fontId="1" fillId="54" borderId="1" xfId="0" applyFont="1" applyFill="1" applyBorder="1"/>
    <xf numFmtId="49" fontId="1" fillId="54" borderId="1" xfId="0" applyNumberFormat="1" applyFont="1" applyFill="1" applyBorder="1" applyAlignment="1">
      <alignment horizontal="left" vertical="center"/>
    </xf>
    <xf numFmtId="49" fontId="1" fillId="54" borderId="1" xfId="0" applyNumberFormat="1" applyFont="1" applyFill="1" applyBorder="1" applyAlignment="1">
      <alignment vertical="center"/>
    </xf>
    <xf numFmtId="0" fontId="1" fillId="54" borderId="1" xfId="0" applyFont="1" applyFill="1" applyBorder="1" applyAlignment="1">
      <alignment horizontal="center" vertical="center"/>
    </xf>
    <xf numFmtId="49" fontId="1" fillId="5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14" fontId="0" fillId="0" borderId="0" xfId="0" applyNumberFormat="1"/>
    <xf numFmtId="0" fontId="38" fillId="0" borderId="5" xfId="0" applyFont="1" applyBorder="1" applyAlignment="1">
      <alignment horizontal="left" wrapText="1"/>
    </xf>
    <xf numFmtId="0" fontId="38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8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vertical="top"/>
    </xf>
    <xf numFmtId="0" fontId="38" fillId="0" borderId="6" xfId="0" applyFont="1" applyBorder="1" applyAlignment="1">
      <alignment horizontal="left" vertical="top"/>
    </xf>
    <xf numFmtId="0" fontId="40" fillId="0" borderId="6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49" fontId="0" fillId="0" borderId="1" xfId="0" applyNumberFormat="1" applyBorder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14" fontId="0" fillId="56" borderId="1" xfId="0" applyNumberFormat="1" applyFill="1" applyBorder="1"/>
    <xf numFmtId="0" fontId="0" fillId="56" borderId="0" xfId="0" applyFill="1"/>
    <xf numFmtId="164" fontId="0" fillId="56" borderId="0" xfId="0" applyNumberFormat="1" applyFill="1"/>
    <xf numFmtId="0" fontId="1" fillId="0" borderId="0" xfId="0" applyFont="1"/>
    <xf numFmtId="14" fontId="1" fillId="5" borderId="0" xfId="0" applyNumberFormat="1" applyFont="1" applyFill="1" applyAlignment="1">
      <alignment vertical="center"/>
    </xf>
    <xf numFmtId="49" fontId="1" fillId="5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wrapText="1"/>
    </xf>
    <xf numFmtId="0" fontId="12" fillId="0" borderId="1" xfId="0" applyFont="1" applyBorder="1" applyAlignment="1">
      <alignment wrapText="1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wrapText="1"/>
    </xf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0" fillId="5" borderId="0" xfId="0" applyFill="1" applyAlignment="1">
      <alignment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8" xfId="0" applyBorder="1"/>
    <xf numFmtId="0" fontId="0" fillId="0" borderId="13" xfId="0" applyBorder="1"/>
    <xf numFmtId="0" fontId="1" fillId="57" borderId="13" xfId="0" applyFont="1" applyFill="1" applyBorder="1"/>
    <xf numFmtId="0" fontId="1" fillId="57" borderId="8" xfId="0" applyFont="1" applyFill="1" applyBorder="1"/>
    <xf numFmtId="0" fontId="38" fillId="0" borderId="4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top" wrapText="1"/>
    </xf>
    <xf numFmtId="0" fontId="40" fillId="0" borderId="4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38" fillId="0" borderId="3" xfId="0" applyFont="1" applyBorder="1" applyAlignment="1">
      <alignment horizontal="left" vertical="top"/>
    </xf>
    <xf numFmtId="0" fontId="38" fillId="0" borderId="2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top"/>
    </xf>
    <xf numFmtId="0" fontId="38" fillId="0" borderId="10" xfId="0" applyFont="1" applyBorder="1" applyAlignment="1">
      <alignment horizontal="left" vertical="top"/>
    </xf>
    <xf numFmtId="0" fontId="38" fillId="0" borderId="5" xfId="0" applyFont="1" applyBorder="1" applyAlignment="1">
      <alignment horizontal="center" vertical="top"/>
    </xf>
    <xf numFmtId="0" fontId="38" fillId="0" borderId="5" xfId="0" applyFont="1" applyBorder="1" applyAlignment="1">
      <alignment horizontal="left" vertical="top" wrapText="1"/>
    </xf>
    <xf numFmtId="0" fontId="40" fillId="53" borderId="4" xfId="0" applyFont="1" applyFill="1" applyBorder="1" applyAlignment="1">
      <alignment horizontal="left" vertical="top"/>
    </xf>
    <xf numFmtId="0" fontId="40" fillId="53" borderId="1" xfId="0" applyFont="1" applyFill="1" applyBorder="1" applyAlignment="1">
      <alignment horizontal="center" vertical="top"/>
    </xf>
    <xf numFmtId="0" fontId="40" fillId="53" borderId="1" xfId="0" applyFont="1" applyFill="1" applyBorder="1" applyAlignment="1">
      <alignment horizontal="left" vertical="top"/>
    </xf>
    <xf numFmtId="0" fontId="40" fillId="53" borderId="1" xfId="0" applyFont="1" applyFill="1" applyBorder="1" applyAlignment="1">
      <alignment horizontal="left" vertical="top" wrapText="1"/>
    </xf>
    <xf numFmtId="0" fontId="40" fillId="53" borderId="2" xfId="0" applyFont="1" applyFill="1" applyBorder="1" applyAlignment="1">
      <alignment horizontal="left" vertical="top"/>
    </xf>
    <xf numFmtId="0" fontId="38" fillId="53" borderId="1" xfId="0" applyFont="1" applyFill="1" applyBorder="1" applyAlignment="1">
      <alignment horizontal="center" vertical="top"/>
    </xf>
    <xf numFmtId="0" fontId="38" fillId="53" borderId="1" xfId="0" applyFont="1" applyFill="1" applyBorder="1" applyAlignment="1">
      <alignment horizontal="left" vertical="top" wrapText="1"/>
    </xf>
    <xf numFmtId="0" fontId="43" fillId="53" borderId="1" xfId="0" applyFont="1" applyFill="1" applyBorder="1" applyAlignment="1">
      <alignment horizontal="left" vertical="top"/>
    </xf>
    <xf numFmtId="0" fontId="40" fillId="53" borderId="5" xfId="0" applyFont="1" applyFill="1" applyBorder="1" applyAlignment="1">
      <alignment horizontal="center" vertical="top"/>
    </xf>
    <xf numFmtId="0" fontId="40" fillId="53" borderId="5" xfId="0" applyFont="1" applyFill="1" applyBorder="1" applyAlignment="1">
      <alignment horizontal="left" vertical="top" wrapText="1"/>
    </xf>
    <xf numFmtId="0" fontId="40" fillId="53" borderId="10" xfId="0" applyFont="1" applyFill="1" applyBorder="1" applyAlignment="1">
      <alignment horizontal="left" vertical="top"/>
    </xf>
    <xf numFmtId="0" fontId="40" fillId="53" borderId="5" xfId="0" applyFont="1" applyFill="1" applyBorder="1" applyAlignment="1">
      <alignment horizontal="left" vertical="top"/>
    </xf>
    <xf numFmtId="0" fontId="38" fillId="53" borderId="4" xfId="0" applyFont="1" applyFill="1" applyBorder="1" applyAlignment="1">
      <alignment horizontal="left" vertical="top"/>
    </xf>
    <xf numFmtId="0" fontId="38" fillId="53" borderId="1" xfId="0" applyFont="1" applyFill="1" applyBorder="1" applyAlignment="1">
      <alignment horizontal="left" vertical="top"/>
    </xf>
    <xf numFmtId="0" fontId="38" fillId="53" borderId="0" xfId="0" applyFont="1" applyFill="1" applyAlignment="1">
      <alignment horizontal="left" vertical="top" wrapText="1"/>
    </xf>
    <xf numFmtId="0" fontId="40" fillId="53" borderId="0" xfId="0" applyFont="1" applyFill="1" applyAlignment="1">
      <alignment horizontal="left" vertical="top" wrapText="1"/>
    </xf>
    <xf numFmtId="0" fontId="40" fillId="0" borderId="5" xfId="0" applyFont="1" applyBorder="1" applyAlignment="1">
      <alignment horizontal="left" vertical="top"/>
    </xf>
    <xf numFmtId="0" fontId="0" fillId="58" borderId="1" xfId="0" applyFill="1" applyBorder="1"/>
    <xf numFmtId="49" fontId="1" fillId="59" borderId="0" xfId="0" applyNumberFormat="1" applyFont="1" applyFill="1" applyAlignment="1">
      <alignment horizontal="center" vertical="center" wrapText="1"/>
    </xf>
    <xf numFmtId="49" fontId="0" fillId="58" borderId="0" xfId="0" applyNumberFormat="1" applyFill="1"/>
    <xf numFmtId="14" fontId="0" fillId="58" borderId="1" xfId="0" applyNumberFormat="1" applyFill="1" applyBorder="1"/>
    <xf numFmtId="0" fontId="0" fillId="58" borderId="1" xfId="0" applyFill="1" applyBorder="1" applyAlignment="1">
      <alignment vertical="center"/>
    </xf>
    <xf numFmtId="49" fontId="0" fillId="58" borderId="0" xfId="0" applyNumberFormat="1" applyFill="1" applyAlignment="1">
      <alignment vertical="center"/>
    </xf>
    <xf numFmtId="0" fontId="0" fillId="58" borderId="0" xfId="0" applyFill="1"/>
    <xf numFmtId="0" fontId="0" fillId="10" borderId="0" xfId="0" applyFill="1" applyAlignment="1">
      <alignment horizontal="center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6" fillId="0" borderId="4" xfId="0" applyFont="1" applyBorder="1" applyAlignment="1">
      <alignment horizontal="left" vertical="top"/>
    </xf>
    <xf numFmtId="0" fontId="46" fillId="0" borderId="1" xfId="0" applyFont="1" applyBorder="1" applyAlignment="1">
      <alignment horizontal="center"/>
    </xf>
    <xf numFmtId="0" fontId="46" fillId="0" borderId="1" xfId="0" applyFont="1" applyBorder="1" applyAlignment="1">
      <alignment wrapText="1"/>
    </xf>
    <xf numFmtId="0" fontId="46" fillId="0" borderId="1" xfId="0" applyFont="1" applyBorder="1"/>
    <xf numFmtId="0" fontId="46" fillId="0" borderId="3" xfId="0" applyFont="1" applyBorder="1" applyAlignment="1">
      <alignment horizontal="left" vertical="top"/>
    </xf>
    <xf numFmtId="0" fontId="46" fillId="0" borderId="6" xfId="0" applyFont="1" applyBorder="1" applyAlignment="1">
      <alignment horizontal="center"/>
    </xf>
    <xf numFmtId="0" fontId="46" fillId="0" borderId="6" xfId="0" applyFont="1" applyBorder="1" applyAlignment="1">
      <alignment wrapText="1"/>
    </xf>
    <xf numFmtId="0" fontId="46" fillId="0" borderId="6" xfId="0" applyFont="1" applyBorder="1"/>
    <xf numFmtId="0" fontId="0" fillId="0" borderId="1" xfId="0" applyBorder="1" applyAlignment="1">
      <alignment horizontal="right"/>
    </xf>
    <xf numFmtId="0" fontId="48" fillId="0" borderId="1" xfId="0" applyFont="1" applyBorder="1" applyAlignment="1">
      <alignment horizontal="center" vertical="top"/>
    </xf>
    <xf numFmtId="0" fontId="48" fillId="53" borderId="1" xfId="0" applyFont="1" applyFill="1" applyBorder="1" applyAlignment="1">
      <alignment horizontal="center" vertical="top"/>
    </xf>
    <xf numFmtId="0" fontId="48" fillId="0" borderId="1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9" fillId="53" borderId="1" xfId="0" applyFont="1" applyFill="1" applyBorder="1" applyAlignment="1">
      <alignment horizontal="center" vertical="top"/>
    </xf>
    <xf numFmtId="0" fontId="49" fillId="53" borderId="5" xfId="0" applyFont="1" applyFill="1" applyBorder="1" applyAlignment="1">
      <alignment horizontal="center" vertical="top"/>
    </xf>
    <xf numFmtId="0" fontId="49" fillId="0" borderId="1" xfId="0" applyFont="1" applyBorder="1" applyAlignment="1">
      <alignment horizontal="center" vertical="top"/>
    </xf>
    <xf numFmtId="0" fontId="48" fillId="0" borderId="5" xfId="0" applyFont="1" applyBorder="1" applyAlignment="1">
      <alignment horizontal="center" vertical="top"/>
    </xf>
    <xf numFmtId="0" fontId="12" fillId="8" borderId="14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50" fillId="0" borderId="1" xfId="0" applyFont="1" applyBorder="1"/>
    <xf numFmtId="49" fontId="0" fillId="0" borderId="1" xfId="0" quotePrefix="1" applyNumberFormat="1" applyBorder="1" applyAlignment="1">
      <alignment horizontal="center" vertical="center"/>
    </xf>
    <xf numFmtId="49" fontId="0" fillId="60" borderId="1" xfId="0" applyNumberForma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12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61" borderId="13" xfId="0" applyFont="1" applyFill="1" applyBorder="1" applyAlignment="1">
      <alignment horizontal="center" vertical="center" wrapText="1"/>
    </xf>
    <xf numFmtId="0" fontId="12" fillId="61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4" xfId="0" applyBorder="1"/>
    <xf numFmtId="49" fontId="0" fillId="0" borderId="1" xfId="0" applyNumberFormat="1" applyBorder="1" applyAlignment="1">
      <alignment horizontal="center" vertical="center" wrapText="1"/>
    </xf>
    <xf numFmtId="49" fontId="38" fillId="60" borderId="1" xfId="0" applyNumberFormat="1" applyFont="1" applyFill="1" applyBorder="1" applyAlignment="1">
      <alignment horizontal="center" vertical="center" wrapText="1"/>
    </xf>
    <xf numFmtId="49" fontId="0" fillId="6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 wrapText="1"/>
    </xf>
    <xf numFmtId="14" fontId="45" fillId="0" borderId="4" xfId="0" applyNumberFormat="1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1" xfId="0" applyFont="1" applyBorder="1"/>
    <xf numFmtId="49" fontId="45" fillId="0" borderId="1" xfId="0" applyNumberFormat="1" applyFont="1" applyBorder="1" applyAlignment="1">
      <alignment horizontal="left" vertical="center"/>
    </xf>
    <xf numFmtId="49" fontId="45" fillId="0" borderId="1" xfId="0" applyNumberFormat="1" applyFont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0" fillId="60" borderId="1" xfId="0" applyNumberFormat="1" applyFill="1" applyBorder="1" applyAlignment="1">
      <alignment horizontal="left" vertical="center"/>
    </xf>
    <xf numFmtId="49" fontId="0" fillId="60" borderId="1" xfId="0" applyNumberFormat="1" applyFill="1" applyBorder="1" applyAlignment="1">
      <alignment horizontal="center" vertical="center"/>
    </xf>
    <xf numFmtId="49" fontId="0" fillId="60" borderId="2" xfId="0" applyNumberFormat="1" applyFill="1" applyBorder="1" applyAlignment="1">
      <alignment horizontal="center"/>
    </xf>
    <xf numFmtId="0" fontId="0" fillId="60" borderId="2" xfId="0" applyFill="1" applyBorder="1" applyAlignment="1">
      <alignment horizontal="center"/>
    </xf>
    <xf numFmtId="0" fontId="12" fillId="62" borderId="0" xfId="0" applyFont="1" applyFill="1" applyAlignment="1">
      <alignment horizontal="center" vertical="center" wrapText="1"/>
    </xf>
    <xf numFmtId="0" fontId="12" fillId="62" borderId="9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57" borderId="0" xfId="0" applyFont="1" applyFill="1"/>
    <xf numFmtId="0" fontId="1" fillId="57" borderId="0" xfId="0" applyFont="1" applyFill="1" applyAlignment="1">
      <alignment horizontal="center"/>
    </xf>
    <xf numFmtId="14" fontId="1" fillId="3" borderId="0" xfId="0" applyNumberFormat="1" applyFont="1" applyFill="1" applyAlignment="1">
      <alignment vertical="center"/>
    </xf>
    <xf numFmtId="0" fontId="0" fillId="3" borderId="0" xfId="0" applyFill="1"/>
    <xf numFmtId="49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wrapText="1"/>
    </xf>
    <xf numFmtId="0" fontId="48" fillId="0" borderId="0" xfId="0" applyFont="1" applyAlignment="1">
      <alignment horizontal="center"/>
    </xf>
    <xf numFmtId="0" fontId="40" fillId="0" borderId="10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8" fillId="0" borderId="5" xfId="0" applyFont="1" applyBorder="1"/>
    <xf numFmtId="0" fontId="51" fillId="0" borderId="4" xfId="0" applyFont="1" applyBorder="1" applyAlignment="1">
      <alignment horizontal="left" vertical="top"/>
    </xf>
    <xf numFmtId="0" fontId="51" fillId="0" borderId="1" xfId="0" applyFont="1" applyBorder="1" applyAlignment="1">
      <alignment horizontal="center" vertical="top"/>
    </xf>
    <xf numFmtId="0" fontId="51" fillId="0" borderId="1" xfId="0" applyFont="1" applyBorder="1" applyAlignment="1">
      <alignment horizontal="left" vertical="top"/>
    </xf>
    <xf numFmtId="0" fontId="52" fillId="0" borderId="1" xfId="0" applyFont="1" applyBorder="1" applyAlignment="1">
      <alignment horizontal="left" vertical="top" wrapText="1"/>
    </xf>
    <xf numFmtId="0" fontId="51" fillId="0" borderId="6" xfId="0" applyFont="1" applyBorder="1"/>
    <xf numFmtId="0" fontId="51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0" fillId="0" borderId="1" xfId="0" applyBorder="1"/>
    <xf numFmtId="0" fontId="38" fillId="10" borderId="4" xfId="0" applyFont="1" applyFill="1" applyBorder="1" applyAlignment="1">
      <alignment horizontal="left" vertical="top"/>
    </xf>
    <xf numFmtId="0" fontId="38" fillId="10" borderId="1" xfId="0" applyFont="1" applyFill="1" applyBorder="1" applyAlignment="1">
      <alignment horizontal="center" vertical="top"/>
    </xf>
    <xf numFmtId="0" fontId="38" fillId="10" borderId="1" xfId="0" applyFont="1" applyFill="1" applyBorder="1" applyAlignment="1">
      <alignment horizontal="left" vertical="top"/>
    </xf>
    <xf numFmtId="0" fontId="13" fillId="10" borderId="1" xfId="0" applyFont="1" applyFill="1" applyBorder="1" applyAlignment="1">
      <alignment horizontal="left" vertical="top"/>
    </xf>
    <xf numFmtId="0" fontId="53" fillId="10" borderId="1" xfId="0" applyFont="1" applyFill="1" applyBorder="1" applyAlignment="1">
      <alignment horizontal="center" vertical="top"/>
    </xf>
    <xf numFmtId="0" fontId="38" fillId="10" borderId="1" xfId="0" applyFont="1" applyFill="1" applyBorder="1" applyAlignment="1">
      <alignment horizontal="left" vertical="top" wrapText="1"/>
    </xf>
    <xf numFmtId="0" fontId="54" fillId="10" borderId="0" xfId="0" applyFont="1" applyFill="1" applyAlignment="1">
      <alignment horizontal="left" vertical="top" wrapText="1"/>
    </xf>
    <xf numFmtId="0" fontId="38" fillId="10" borderId="0" xfId="0" applyFont="1" applyFill="1" applyAlignment="1">
      <alignment horizontal="left" vertical="top" wrapText="1"/>
    </xf>
    <xf numFmtId="0" fontId="55" fillId="10" borderId="0" xfId="0" applyFont="1" applyFill="1" applyAlignment="1">
      <alignment horizontal="left" vertical="top" wrapText="1"/>
    </xf>
    <xf numFmtId="0" fontId="0" fillId="10" borderId="0" xfId="0" applyFill="1" applyAlignment="1">
      <alignment horizontal="left" vertical="top"/>
    </xf>
    <xf numFmtId="0" fontId="0" fillId="10" borderId="0" xfId="0" applyFill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13" borderId="2" xfId="4" applyFill="1" applyBorder="1" applyAlignment="1">
      <alignment horizontal="center" wrapText="1"/>
    </xf>
    <xf numFmtId="0" fontId="5" fillId="14" borderId="6" xfId="4" applyFill="1" applyBorder="1" applyAlignment="1">
      <alignment horizontal="center" wrapText="1"/>
    </xf>
    <xf numFmtId="0" fontId="19" fillId="18" borderId="1" xfId="4" applyFont="1" applyFill="1" applyBorder="1" applyAlignment="1">
      <alignment horizontal="center" vertical="center" wrapText="1"/>
    </xf>
    <xf numFmtId="0" fontId="19" fillId="19" borderId="1" xfId="4" applyFont="1" applyFill="1" applyBorder="1" applyAlignment="1">
      <alignment horizontal="center" vertical="center" wrapText="1"/>
    </xf>
    <xf numFmtId="0" fontId="19" fillId="20" borderId="1" xfId="4" applyFont="1" applyFill="1" applyBorder="1" applyAlignment="1">
      <alignment horizontal="center" vertical="center" wrapText="1"/>
    </xf>
    <xf numFmtId="0" fontId="19" fillId="16" borderId="1" xfId="4" applyFont="1" applyFill="1" applyBorder="1" applyAlignment="1">
      <alignment horizontal="center" vertical="center"/>
    </xf>
    <xf numFmtId="0" fontId="19" fillId="21" borderId="1" xfId="4" applyFont="1" applyFill="1" applyBorder="1" applyAlignment="1">
      <alignment horizontal="center" vertical="center" wrapText="1"/>
    </xf>
    <xf numFmtId="0" fontId="19" fillId="20" borderId="2" xfId="4" applyFont="1" applyFill="1" applyBorder="1" applyAlignment="1">
      <alignment horizontal="center" vertical="center" wrapText="1"/>
    </xf>
    <xf numFmtId="0" fontId="19" fillId="19" borderId="4" xfId="4" applyFont="1" applyFill="1" applyBorder="1" applyAlignment="1">
      <alignment horizontal="center" vertical="center" wrapText="1"/>
    </xf>
    <xf numFmtId="0" fontId="19" fillId="16" borderId="2" xfId="4" applyFont="1" applyFill="1" applyBorder="1" applyAlignment="1">
      <alignment horizontal="center" vertical="center"/>
    </xf>
    <xf numFmtId="0" fontId="19" fillId="20" borderId="5" xfId="4" applyFont="1" applyFill="1" applyBorder="1" applyAlignment="1">
      <alignment horizontal="center" vertical="center" wrapText="1"/>
    </xf>
    <xf numFmtId="0" fontId="5" fillId="13" borderId="1" xfId="4" applyFill="1" applyBorder="1" applyAlignment="1">
      <alignment horizontal="center" textRotation="90" wrapText="1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9" borderId="0" xfId="0" applyFont="1" applyFill="1" applyAlignment="1">
      <alignment horizontal="center"/>
    </xf>
    <xf numFmtId="0" fontId="0" fillId="63" borderId="1" xfId="0" applyFill="1" applyBorder="1"/>
    <xf numFmtId="0" fontId="38" fillId="0" borderId="0" xfId="0" applyFont="1" applyAlignment="1">
      <alignment horizontal="left" vertical="top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54" borderId="1" xfId="0" applyFont="1" applyFill="1" applyBorder="1" applyAlignment="1">
      <alignment vertical="center" wrapText="1"/>
    </xf>
    <xf numFmtId="0" fontId="45" fillId="10" borderId="1" xfId="0" applyFont="1" applyFill="1" applyBorder="1" applyAlignment="1">
      <alignment vertical="center" wrapText="1"/>
    </xf>
    <xf numFmtId="0" fontId="0" fillId="54" borderId="1" xfId="0" applyFill="1" applyBorder="1" applyAlignment="1">
      <alignment vertical="center" wrapText="1"/>
    </xf>
    <xf numFmtId="0" fontId="0" fillId="52" borderId="1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59" borderId="1" xfId="0" applyFill="1" applyBorder="1" applyAlignment="1">
      <alignment vertical="center" wrapText="1"/>
    </xf>
    <xf numFmtId="0" fontId="0" fillId="59" borderId="1" xfId="0" applyFill="1" applyBorder="1" applyAlignment="1">
      <alignment vertical="center"/>
    </xf>
    <xf numFmtId="0" fontId="0" fillId="59" borderId="1" xfId="0" applyFill="1" applyBorder="1"/>
    <xf numFmtId="0" fontId="1" fillId="10" borderId="9" xfId="0" applyFont="1" applyFill="1" applyBorder="1" applyAlignment="1">
      <alignment horizontal="center" vertical="center" wrapText="1"/>
    </xf>
    <xf numFmtId="0" fontId="56" fillId="64" borderId="1" xfId="0" applyFont="1" applyFill="1" applyBorder="1" applyAlignment="1">
      <alignment horizontal="left" vertical="top" wrapText="1"/>
    </xf>
    <xf numFmtId="0" fontId="0" fillId="65" borderId="1" xfId="0" applyFill="1" applyBorder="1" applyAlignment="1">
      <alignment horizontal="left" vertical="top" wrapText="1"/>
    </xf>
    <xf numFmtId="0" fontId="56" fillId="0" borderId="1" xfId="0" applyFont="1" applyBorder="1" applyAlignment="1">
      <alignment horizontal="center" vertical="top" wrapText="1"/>
    </xf>
    <xf numFmtId="0" fontId="57" fillId="0" borderId="1" xfId="0" applyFont="1" applyBorder="1" applyAlignment="1">
      <alignment vertical="top" wrapText="1"/>
    </xf>
    <xf numFmtId="0" fontId="39" fillId="0" borderId="4" xfId="0" applyFont="1" applyBorder="1"/>
    <xf numFmtId="0" fontId="3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0" fillId="10" borderId="1" xfId="0" applyNumberFormat="1" applyFill="1" applyBorder="1" applyAlignment="1">
      <alignment horizontal="left" vertical="center"/>
    </xf>
    <xf numFmtId="49" fontId="0" fillId="10" borderId="1" xfId="0" applyNumberForma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49" fontId="1" fillId="60" borderId="2" xfId="0" applyNumberFormat="1" applyFont="1" applyFill="1" applyBorder="1" applyAlignment="1">
      <alignment horizontal="center" vertical="center" wrapText="1"/>
    </xf>
    <xf numFmtId="0" fontId="0" fillId="55" borderId="4" xfId="0" applyFill="1" applyBorder="1" applyAlignment="1">
      <alignment wrapText="1"/>
    </xf>
    <xf numFmtId="0" fontId="0" fillId="55" borderId="2" xfId="0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49" fontId="0" fillId="10" borderId="1" xfId="0" applyNumberForma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63" borderId="5" xfId="0" applyFill="1" applyBorder="1"/>
    <xf numFmtId="0" fontId="0" fillId="59" borderId="5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12" fillId="8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1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63" borderId="1" xfId="0" applyFill="1" applyBorder="1" applyAlignment="1">
      <alignment wrapText="1"/>
    </xf>
    <xf numFmtId="0" fontId="0" fillId="63" borderId="5" xfId="0" applyFill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42" fillId="5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7" borderId="13" xfId="0" applyFont="1" applyFill="1" applyBorder="1" applyAlignment="1">
      <alignment horizontal="center"/>
    </xf>
    <xf numFmtId="0" fontId="1" fillId="57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0" fillId="12" borderId="15" xfId="4" applyNumberFormat="1" applyFont="1" applyFill="1" applyBorder="1" applyAlignment="1">
      <alignment horizontal="center"/>
    </xf>
    <xf numFmtId="49" fontId="5" fillId="12" borderId="16" xfId="4" applyNumberFormat="1" applyFill="1" applyBorder="1" applyAlignment="1">
      <alignment horizontal="center"/>
    </xf>
    <xf numFmtId="49" fontId="5" fillId="12" borderId="17" xfId="4" applyNumberFormat="1" applyFill="1" applyBorder="1" applyAlignment="1">
      <alignment horizontal="center"/>
    </xf>
    <xf numFmtId="49" fontId="5" fillId="12" borderId="18" xfId="4" applyNumberForma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5" xfId="4" applyFont="1" applyBorder="1" applyAlignment="1">
      <alignment horizontal="center" textRotation="90"/>
    </xf>
    <xf numFmtId="0" fontId="5" fillId="0" borderId="6" xfId="4" applyBorder="1" applyAlignment="1">
      <alignment horizontal="center" textRotation="90"/>
    </xf>
    <xf numFmtId="0" fontId="5" fillId="13" borderId="2" xfId="4" applyFill="1" applyBorder="1" applyAlignment="1">
      <alignment horizontal="center" wrapText="1"/>
    </xf>
    <xf numFmtId="0" fontId="5" fillId="13" borderId="4" xfId="4" applyFill="1" applyBorder="1" applyAlignment="1">
      <alignment horizontal="center" wrapText="1"/>
    </xf>
    <xf numFmtId="0" fontId="5" fillId="13" borderId="3" xfId="4" applyFill="1" applyBorder="1" applyAlignment="1">
      <alignment horizontal="center" wrapText="1"/>
    </xf>
    <xf numFmtId="0" fontId="19" fillId="17" borderId="2" xfId="4" applyFont="1" applyFill="1" applyBorder="1" applyAlignment="1">
      <alignment horizontal="center" vertical="center" wrapText="1"/>
    </xf>
    <xf numFmtId="0" fontId="19" fillId="17" borderId="4" xfId="4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5" fillId="14" borderId="5" xfId="4" applyFill="1" applyBorder="1" applyAlignment="1">
      <alignment horizontal="center" wrapText="1"/>
    </xf>
    <xf numFmtId="0" fontId="5" fillId="14" borderId="6" xfId="4" applyFill="1" applyBorder="1" applyAlignment="1">
      <alignment horizontal="center" wrapText="1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19" fillId="18" borderId="1" xfId="4" applyFont="1" applyFill="1" applyBorder="1" applyAlignment="1">
      <alignment horizontal="center" vertical="center" wrapText="1"/>
    </xf>
    <xf numFmtId="0" fontId="19" fillId="19" borderId="1" xfId="4" applyFont="1" applyFill="1" applyBorder="1" applyAlignment="1">
      <alignment horizontal="center" vertical="center" wrapText="1"/>
    </xf>
    <xf numFmtId="0" fontId="19" fillId="20" borderId="1" xfId="4" applyFont="1" applyFill="1" applyBorder="1" applyAlignment="1">
      <alignment horizontal="center" vertical="center" wrapText="1"/>
    </xf>
    <xf numFmtId="0" fontId="19" fillId="21" borderId="5" xfId="4" applyFont="1" applyFill="1" applyBorder="1" applyAlignment="1">
      <alignment horizontal="center" vertical="center" wrapText="1"/>
    </xf>
    <xf numFmtId="0" fontId="19" fillId="16" borderId="1" xfId="4" applyFont="1" applyFill="1" applyBorder="1" applyAlignment="1">
      <alignment horizontal="center" vertical="center"/>
    </xf>
    <xf numFmtId="0" fontId="19" fillId="10" borderId="1" xfId="4" applyFont="1" applyFill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19" borderId="2" xfId="4" applyFont="1" applyFill="1" applyBorder="1" applyAlignment="1">
      <alignment horizontal="center" vertical="center" wrapText="1"/>
    </xf>
    <xf numFmtId="0" fontId="19" fillId="21" borderId="1" xfId="4" applyFont="1" applyFill="1" applyBorder="1" applyAlignment="1">
      <alignment horizontal="center" vertical="center" wrapText="1"/>
    </xf>
    <xf numFmtId="0" fontId="19" fillId="20" borderId="2" xfId="4" applyFont="1" applyFill="1" applyBorder="1" applyAlignment="1">
      <alignment horizontal="center" vertical="center" wrapText="1"/>
    </xf>
    <xf numFmtId="0" fontId="19" fillId="19" borderId="4" xfId="4" applyFont="1" applyFill="1" applyBorder="1" applyAlignment="1">
      <alignment horizontal="center" vertical="center" wrapText="1"/>
    </xf>
    <xf numFmtId="0" fontId="19" fillId="21" borderId="6" xfId="4" applyFont="1" applyFill="1" applyBorder="1" applyAlignment="1">
      <alignment horizontal="center" vertical="center" wrapText="1"/>
    </xf>
    <xf numFmtId="0" fontId="19" fillId="16" borderId="11" xfId="4" applyFont="1" applyFill="1" applyBorder="1" applyAlignment="1">
      <alignment horizontal="center" vertical="center"/>
    </xf>
    <xf numFmtId="0" fontId="19" fillId="22" borderId="1" xfId="4" applyFont="1" applyFill="1" applyBorder="1" applyAlignment="1">
      <alignment horizontal="center" vertical="center" wrapText="1"/>
    </xf>
    <xf numFmtId="0" fontId="19" fillId="16" borderId="5" xfId="4" applyFont="1" applyFill="1" applyBorder="1" applyAlignment="1">
      <alignment horizontal="center" vertical="center"/>
    </xf>
    <xf numFmtId="0" fontId="19" fillId="16" borderId="9" xfId="4" applyFont="1" applyFill="1" applyBorder="1" applyAlignment="1">
      <alignment horizontal="center" vertical="center"/>
    </xf>
    <xf numFmtId="0" fontId="19" fillId="16" borderId="6" xfId="4" applyFont="1" applyFill="1" applyBorder="1" applyAlignment="1">
      <alignment horizontal="center" vertical="center"/>
    </xf>
    <xf numFmtId="0" fontId="19" fillId="16" borderId="2" xfId="4" applyFont="1" applyFill="1" applyBorder="1" applyAlignment="1">
      <alignment horizontal="center" vertical="center"/>
    </xf>
    <xf numFmtId="0" fontId="5" fillId="14" borderId="10" xfId="4" applyFill="1" applyBorder="1" applyAlignment="1">
      <alignment horizontal="center" wrapText="1"/>
    </xf>
    <xf numFmtId="0" fontId="5" fillId="14" borderId="24" xfId="4" applyFill="1" applyBorder="1" applyAlignment="1">
      <alignment horizontal="center" wrapText="1"/>
    </xf>
    <xf numFmtId="0" fontId="5" fillId="15" borderId="28" xfId="4" applyFill="1" applyBorder="1" applyAlignment="1">
      <alignment horizontal="center" wrapText="1"/>
    </xf>
    <xf numFmtId="0" fontId="5" fillId="15" borderId="29" xfId="4" applyFill="1" applyBorder="1" applyAlignment="1">
      <alignment horizontal="center" wrapText="1"/>
    </xf>
    <xf numFmtId="0" fontId="5" fillId="15" borderId="26" xfId="4" applyFill="1" applyBorder="1" applyAlignment="1">
      <alignment horizontal="center" wrapText="1"/>
    </xf>
    <xf numFmtId="0" fontId="19" fillId="20" borderId="5" xfId="4" applyFont="1" applyFill="1" applyBorder="1" applyAlignment="1">
      <alignment horizontal="center" vertical="center" wrapText="1"/>
    </xf>
    <xf numFmtId="0" fontId="19" fillId="20" borderId="9" xfId="4" applyFont="1" applyFill="1" applyBorder="1" applyAlignment="1">
      <alignment horizontal="center" vertical="center" wrapText="1"/>
    </xf>
    <xf numFmtId="0" fontId="19" fillId="20" borderId="6" xfId="4" applyFont="1" applyFill="1" applyBorder="1" applyAlignment="1">
      <alignment horizontal="center" vertical="center" wrapText="1"/>
    </xf>
    <xf numFmtId="0" fontId="19" fillId="21" borderId="9" xfId="4" applyFont="1" applyFill="1" applyBorder="1" applyAlignment="1">
      <alignment horizontal="center" vertical="center" wrapText="1"/>
    </xf>
    <xf numFmtId="0" fontId="5" fillId="13" borderId="1" xfId="4" applyFill="1" applyBorder="1" applyAlignment="1">
      <alignment horizontal="center" textRotation="90" wrapText="1"/>
    </xf>
    <xf numFmtId="0" fontId="1" fillId="13" borderId="2" xfId="4" applyFont="1" applyFill="1" applyBorder="1" applyAlignment="1">
      <alignment horizontal="center" vertical="center" wrapText="1"/>
    </xf>
    <xf numFmtId="0" fontId="1" fillId="13" borderId="3" xfId="4" applyFont="1" applyFill="1" applyBorder="1" applyAlignment="1">
      <alignment horizontal="center" vertical="center" wrapText="1"/>
    </xf>
    <xf numFmtId="0" fontId="1" fillId="13" borderId="4" xfId="4" applyFont="1" applyFill="1" applyBorder="1" applyAlignment="1">
      <alignment horizontal="center" vertical="center" wrapText="1"/>
    </xf>
    <xf numFmtId="0" fontId="5" fillId="13" borderId="2" xfId="4" applyFill="1" applyBorder="1" applyAlignment="1">
      <alignment horizontal="center" vertical="center" wrapText="1"/>
    </xf>
    <xf numFmtId="0" fontId="5" fillId="13" borderId="3" xfId="4" applyFill="1" applyBorder="1" applyAlignment="1">
      <alignment horizontal="center" vertical="center" wrapText="1"/>
    </xf>
    <xf numFmtId="0" fontId="5" fillId="13" borderId="4" xfId="4" applyFill="1" applyBorder="1" applyAlignment="1">
      <alignment horizontal="center" vertical="center" wrapText="1"/>
    </xf>
    <xf numFmtId="0" fontId="5" fillId="14" borderId="11" xfId="4" applyFill="1" applyBorder="1" applyAlignment="1">
      <alignment horizontal="center" wrapText="1"/>
    </xf>
    <xf numFmtId="0" fontId="5" fillId="14" borderId="12" xfId="4" applyFill="1" applyBorder="1" applyAlignment="1">
      <alignment horizontal="center" wrapText="1"/>
    </xf>
    <xf numFmtId="0" fontId="19" fillId="17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62" borderId="12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9" borderId="0" xfId="0" applyFont="1" applyFill="1" applyAlignment="1">
      <alignment horizontal="center"/>
    </xf>
    <xf numFmtId="0" fontId="12" fillId="0" borderId="1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9" borderId="1" xfId="0" applyFill="1" applyBorder="1" applyAlignment="1">
      <alignment horizontal="left"/>
    </xf>
    <xf numFmtId="0" fontId="16" fillId="0" borderId="0" xfId="0" applyFont="1" applyAlignment="1">
      <alignment horizontal="left"/>
    </xf>
    <xf numFmtId="0" fontId="0" fillId="10" borderId="1" xfId="0" applyFill="1" applyBorder="1"/>
  </cellXfs>
  <cellStyles count="106">
    <cellStyle name="20% — акцент1 2" xfId="61" xr:uid="{00000000-0005-0000-0000-000000000000}"/>
    <cellStyle name="20% — акцент1 3" xfId="17" xr:uid="{00000000-0005-0000-0000-000001000000}"/>
    <cellStyle name="20% — акцент2 2" xfId="62" xr:uid="{00000000-0005-0000-0000-000002000000}"/>
    <cellStyle name="20% — акцент2 3" xfId="18" xr:uid="{00000000-0005-0000-0000-000003000000}"/>
    <cellStyle name="20% — акцент3 2" xfId="63" xr:uid="{00000000-0005-0000-0000-000004000000}"/>
    <cellStyle name="20% — акцент3 3" xfId="19" xr:uid="{00000000-0005-0000-0000-000005000000}"/>
    <cellStyle name="20% — акцент4 2" xfId="64" xr:uid="{00000000-0005-0000-0000-000006000000}"/>
    <cellStyle name="20% — акцент4 3" xfId="20" xr:uid="{00000000-0005-0000-0000-000007000000}"/>
    <cellStyle name="20% — акцент5 2" xfId="65" xr:uid="{00000000-0005-0000-0000-000008000000}"/>
    <cellStyle name="20% — акцент5 3" xfId="21" xr:uid="{00000000-0005-0000-0000-000009000000}"/>
    <cellStyle name="20% — акцент6 2" xfId="66" xr:uid="{00000000-0005-0000-0000-00000A000000}"/>
    <cellStyle name="20% — акцент6 3" xfId="22" xr:uid="{00000000-0005-0000-0000-00000B000000}"/>
    <cellStyle name="40% — акцент1 2" xfId="67" xr:uid="{00000000-0005-0000-0000-00000C000000}"/>
    <cellStyle name="40% — акцент1 3" xfId="23" xr:uid="{00000000-0005-0000-0000-00000D000000}"/>
    <cellStyle name="40% — акцент2 2" xfId="68" xr:uid="{00000000-0005-0000-0000-00000E000000}"/>
    <cellStyle name="40% — акцент2 3" xfId="24" xr:uid="{00000000-0005-0000-0000-00000F000000}"/>
    <cellStyle name="40% — акцент3 2" xfId="69" xr:uid="{00000000-0005-0000-0000-000010000000}"/>
    <cellStyle name="40% — акцент3 3" xfId="25" xr:uid="{00000000-0005-0000-0000-000011000000}"/>
    <cellStyle name="40% — акцент4 2" xfId="70" xr:uid="{00000000-0005-0000-0000-000012000000}"/>
    <cellStyle name="40% — акцент4 3" xfId="26" xr:uid="{00000000-0005-0000-0000-000013000000}"/>
    <cellStyle name="40% — акцент5 2" xfId="71" xr:uid="{00000000-0005-0000-0000-000014000000}"/>
    <cellStyle name="40% — акцент5 3" xfId="27" xr:uid="{00000000-0005-0000-0000-000015000000}"/>
    <cellStyle name="40% — акцент6 2" xfId="72" xr:uid="{00000000-0005-0000-0000-000016000000}"/>
    <cellStyle name="40% — акцент6 3" xfId="28" xr:uid="{00000000-0005-0000-0000-000017000000}"/>
    <cellStyle name="60% — акцент1 2" xfId="73" xr:uid="{00000000-0005-0000-0000-000018000000}"/>
    <cellStyle name="60% — акцент1 3" xfId="29" xr:uid="{00000000-0005-0000-0000-000019000000}"/>
    <cellStyle name="60% — акцент2 2" xfId="74" xr:uid="{00000000-0005-0000-0000-00001A000000}"/>
    <cellStyle name="60% — акцент2 3" xfId="30" xr:uid="{00000000-0005-0000-0000-00001B000000}"/>
    <cellStyle name="60% — акцент3 2" xfId="75" xr:uid="{00000000-0005-0000-0000-00001C000000}"/>
    <cellStyle name="60% — акцент3 3" xfId="31" xr:uid="{00000000-0005-0000-0000-00001D000000}"/>
    <cellStyle name="60% — акцент4 2" xfId="76" xr:uid="{00000000-0005-0000-0000-00001E000000}"/>
    <cellStyle name="60% — акцент4 3" xfId="32" xr:uid="{00000000-0005-0000-0000-00001F000000}"/>
    <cellStyle name="60% — акцент5 2" xfId="77" xr:uid="{00000000-0005-0000-0000-000020000000}"/>
    <cellStyle name="60% — акцент5 3" xfId="33" xr:uid="{00000000-0005-0000-0000-000021000000}"/>
    <cellStyle name="60% — акцент6 2" xfId="78" xr:uid="{00000000-0005-0000-0000-000022000000}"/>
    <cellStyle name="60% — акцент6 3" xfId="34" xr:uid="{00000000-0005-0000-0000-000023000000}"/>
    <cellStyle name="decimals" xfId="2" xr:uid="{00000000-0005-0000-0000-000024000000}"/>
    <cellStyle name="Excel Built-in Normal" xfId="14" xr:uid="{00000000-0005-0000-0000-000025000000}"/>
    <cellStyle name="Excel Built-in Normal 2" xfId="58" xr:uid="{00000000-0005-0000-0000-000026000000}"/>
    <cellStyle name="Excel Built-in Normal 3" xfId="104" xr:uid="{00000000-0005-0000-0000-000027000000}"/>
    <cellStyle name="Hyperlink" xfId="3" xr:uid="{00000000-0005-0000-0000-000028000000}"/>
    <cellStyle name="stringNoWRAP" xfId="1" xr:uid="{00000000-0005-0000-0000-000029000000}"/>
    <cellStyle name="Акцент1 2" xfId="79" xr:uid="{00000000-0005-0000-0000-00002A000000}"/>
    <cellStyle name="Акцент1 3" xfId="35" xr:uid="{00000000-0005-0000-0000-00002B000000}"/>
    <cellStyle name="Акцент2 2" xfId="80" xr:uid="{00000000-0005-0000-0000-00002C000000}"/>
    <cellStyle name="Акцент2 3" xfId="36" xr:uid="{00000000-0005-0000-0000-00002D000000}"/>
    <cellStyle name="Акцент3 2" xfId="81" xr:uid="{00000000-0005-0000-0000-00002E000000}"/>
    <cellStyle name="Акцент3 3" xfId="37" xr:uid="{00000000-0005-0000-0000-00002F000000}"/>
    <cellStyle name="Акцент4 2" xfId="82" xr:uid="{00000000-0005-0000-0000-000030000000}"/>
    <cellStyle name="Акцент4 3" xfId="38" xr:uid="{00000000-0005-0000-0000-000031000000}"/>
    <cellStyle name="Акцент5 2" xfId="83" xr:uid="{00000000-0005-0000-0000-000032000000}"/>
    <cellStyle name="Акцент5 3" xfId="39" xr:uid="{00000000-0005-0000-0000-000033000000}"/>
    <cellStyle name="Акцент6 2" xfId="84" xr:uid="{00000000-0005-0000-0000-000034000000}"/>
    <cellStyle name="Акцент6 3" xfId="40" xr:uid="{00000000-0005-0000-0000-000035000000}"/>
    <cellStyle name="Ввод  2" xfId="85" xr:uid="{00000000-0005-0000-0000-000036000000}"/>
    <cellStyle name="Ввод  3" xfId="41" xr:uid="{00000000-0005-0000-0000-000037000000}"/>
    <cellStyle name="Вывод 2" xfId="86" xr:uid="{00000000-0005-0000-0000-000038000000}"/>
    <cellStyle name="Вывод 3" xfId="42" xr:uid="{00000000-0005-0000-0000-000039000000}"/>
    <cellStyle name="Вычисление 2" xfId="87" xr:uid="{00000000-0005-0000-0000-00003A000000}"/>
    <cellStyle name="Вычисление 3" xfId="43" xr:uid="{00000000-0005-0000-0000-00003B000000}"/>
    <cellStyle name="Гиперссылка 2" xfId="101" xr:uid="{00000000-0005-0000-0000-00003C000000}"/>
    <cellStyle name="Денежный 2" xfId="102" xr:uid="{00000000-0005-0000-0000-00003D000000}"/>
    <cellStyle name="Денежный 2 2" xfId="105" xr:uid="{00000000-0005-0000-0000-00003E000000}"/>
    <cellStyle name="Денежный 3" xfId="59" xr:uid="{00000000-0005-0000-0000-00003F000000}"/>
    <cellStyle name="Заголовок 1 2" xfId="88" xr:uid="{00000000-0005-0000-0000-000040000000}"/>
    <cellStyle name="Заголовок 1 3" xfId="44" xr:uid="{00000000-0005-0000-0000-000041000000}"/>
    <cellStyle name="Заголовок 2 2" xfId="89" xr:uid="{00000000-0005-0000-0000-000042000000}"/>
    <cellStyle name="Заголовок 2 3" xfId="45" xr:uid="{00000000-0005-0000-0000-000043000000}"/>
    <cellStyle name="Заголовок 3 2" xfId="90" xr:uid="{00000000-0005-0000-0000-000044000000}"/>
    <cellStyle name="Заголовок 3 3" xfId="46" xr:uid="{00000000-0005-0000-0000-000045000000}"/>
    <cellStyle name="Заголовок 4 2" xfId="91" xr:uid="{00000000-0005-0000-0000-000046000000}"/>
    <cellStyle name="Заголовок 4 3" xfId="47" xr:uid="{00000000-0005-0000-0000-000047000000}"/>
    <cellStyle name="Итог 2" xfId="92" xr:uid="{00000000-0005-0000-0000-000048000000}"/>
    <cellStyle name="Итог 3" xfId="48" xr:uid="{00000000-0005-0000-0000-000049000000}"/>
    <cellStyle name="Контрольная ячейка 2" xfId="93" xr:uid="{00000000-0005-0000-0000-00004A000000}"/>
    <cellStyle name="Контрольная ячейка 3" xfId="49" xr:uid="{00000000-0005-0000-0000-00004B000000}"/>
    <cellStyle name="Название 2" xfId="94" xr:uid="{00000000-0005-0000-0000-00004C000000}"/>
    <cellStyle name="Название 3" xfId="50" xr:uid="{00000000-0005-0000-0000-00004D000000}"/>
    <cellStyle name="Обычный" xfId="0" builtinId="0"/>
    <cellStyle name="Обычный 2" xfId="5" xr:uid="{00000000-0005-0000-0000-00004F000000}"/>
    <cellStyle name="Обычный 2 2" xfId="7" xr:uid="{00000000-0005-0000-0000-000050000000}"/>
    <cellStyle name="Обычный 2 2 2" xfId="4" xr:uid="{00000000-0005-0000-0000-000051000000}"/>
    <cellStyle name="Обычный 2 2 2 2" xfId="10" xr:uid="{00000000-0005-0000-0000-000052000000}"/>
    <cellStyle name="Обычный 2 3" xfId="9" xr:uid="{00000000-0005-0000-0000-000053000000}"/>
    <cellStyle name="Обычный 2 4" xfId="57" xr:uid="{00000000-0005-0000-0000-000054000000}"/>
    <cellStyle name="Обычный 2 93" xfId="16" xr:uid="{00000000-0005-0000-0000-000055000000}"/>
    <cellStyle name="Обычный 3" xfId="11" xr:uid="{00000000-0005-0000-0000-000056000000}"/>
    <cellStyle name="Обычный 3 2" xfId="60" xr:uid="{00000000-0005-0000-0000-000057000000}"/>
    <cellStyle name="Обычный 3 3" xfId="103" xr:uid="{00000000-0005-0000-0000-000058000000}"/>
    <cellStyle name="Обычный 4" xfId="6" xr:uid="{00000000-0005-0000-0000-000059000000}"/>
    <cellStyle name="Обычный 4 2" xfId="12" xr:uid="{00000000-0005-0000-0000-00005A000000}"/>
    <cellStyle name="Обычный 5" xfId="13" xr:uid="{00000000-0005-0000-0000-00005B000000}"/>
    <cellStyle name="Обычный 6" xfId="15" xr:uid="{00000000-0005-0000-0000-00005C000000}"/>
    <cellStyle name="Обычный 7" xfId="8" xr:uid="{00000000-0005-0000-0000-00005D000000}"/>
    <cellStyle name="Плохой 2" xfId="95" xr:uid="{00000000-0005-0000-0000-00005E000000}"/>
    <cellStyle name="Плохой 3" xfId="51" xr:uid="{00000000-0005-0000-0000-00005F000000}"/>
    <cellStyle name="Пояснение 2" xfId="96" xr:uid="{00000000-0005-0000-0000-000060000000}"/>
    <cellStyle name="Пояснение 3" xfId="52" xr:uid="{00000000-0005-0000-0000-000061000000}"/>
    <cellStyle name="Примечание 2" xfId="97" xr:uid="{00000000-0005-0000-0000-000062000000}"/>
    <cellStyle name="Примечание 3" xfId="53" xr:uid="{00000000-0005-0000-0000-000063000000}"/>
    <cellStyle name="Связанная ячейка 2" xfId="98" xr:uid="{00000000-0005-0000-0000-000064000000}"/>
    <cellStyle name="Связанная ячейка 3" xfId="54" xr:uid="{00000000-0005-0000-0000-000065000000}"/>
    <cellStyle name="Текст предупреждения 2" xfId="99" xr:uid="{00000000-0005-0000-0000-000066000000}"/>
    <cellStyle name="Текст предупреждения 3" xfId="55" xr:uid="{00000000-0005-0000-0000-000067000000}"/>
    <cellStyle name="Хороший 2" xfId="100" xr:uid="{00000000-0005-0000-0000-000068000000}"/>
    <cellStyle name="Хороший 3" xfId="56" xr:uid="{00000000-0005-0000-0000-000069000000}"/>
  </cellStyles>
  <dxfs count="4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auto="1"/>
      </font>
      <fill>
        <patternFill>
          <bgColor rgb="FFFF0000"/>
        </patternFill>
      </fill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top" textRotation="0" wrapText="1" indent="0" justifyLastLine="0" shrinkToFit="0" readingOrder="0"/>
    </dxf>
    <dxf>
      <font>
        <color rgb="FF000000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36C09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lor rgb="FF000000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color rgb="FF000000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lor rgb="FF000000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Guschin/Documents/&#1055;&#1088;&#1086;&#1077;&#1082;&#1090;&#1099;/SharePoint/&#1048;&#1069;&#1055;%20&#1056;&#1072;&#1079;&#1074;&#1080;&#1090;&#1080;&#1077;%20&#1080;&#1085;&#1092;&#1088;&#1072;&#1089;&#1090;&#1088;&#1091;&#1082;&#1090;&#1091;&#1088;&#1099;%202%20-%20&#1044;&#1086;&#1082;/&#1056;&#1072;&#1073;&#1086;&#1095;&#1072;&#1103;%20&#1076;&#1086;&#1082;&#1091;&#1084;&#1077;&#1085;&#1090;&#1072;&#1094;&#1080;&#1103;/&#1060;&#1072;&#1089;&#1072;&#1076;&#1099;/&#1060;&#1072;&#1089;&#1072;&#1076;&#1099;%20&#1060;&#1062;&#1054;&#1044;%20-%202-94%20v2.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50.114\CORE_dfs\Profiles\vvzontov\Documents\10.1.50.114\CORE_dfs\Users\Jumpdafucker\Downloads\Users\AVGuschin\Documents\&#1055;&#1088;&#1086;&#1077;&#1082;&#1090;&#1099;\SharePoint\&#1048;&#1069;&#1055;%20&#1056;&#1072;&#1079;&#1074;&#1080;&#1090;&#1080;&#1077;%20&#1080;&#1085;&#1092;&#1088;&#1072;&#1089;&#1090;&#1088;&#1091;&#1082;&#1090;&#1091;&#1088;&#1099;%202%20-%20&#1044;&#1086;&#1082;\&#1056;&#1072;&#1073;&#1086;&#1095;&#1072;&#1103;%20&#1076;&#1086;&#1082;&#1091;&#1084;&#1077;&#1085;&#1090;&#1072;&#1094;&#1080;&#1103;\&#1060;&#1072;&#1089;&#1072;&#1076;&#1099;\&#1060;&#1072;&#1089;&#1072;&#1076;&#1099;%20&#1060;&#1062;&#1054;&#1044;%20-%202-92%20-%20v2.17.xlsx?51685753" TargetMode="External"/><Relationship Id="rId1" Type="http://schemas.openxmlformats.org/officeDocument/2006/relationships/externalLinkPath" Target="file:///\\51685753\&#1060;&#1072;&#1089;&#1072;&#1076;&#1099;%20&#1060;&#1062;&#1054;&#1044;%20-%202-92%20-%20v2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иски"/>
      <sheetName val="Лист2"/>
    </sheetNames>
    <sheetDataSet>
      <sheetData sheetId="0"/>
      <sheetData sheetId="1">
        <row r="2">
          <cell r="E2" t="str">
            <v>ThinkSystem SR630 PaaS-DE Control</v>
          </cell>
          <cell r="F2">
            <v>2</v>
          </cell>
          <cell r="G2">
            <v>477</v>
          </cell>
          <cell r="I2">
            <v>18</v>
          </cell>
        </row>
        <row r="3">
          <cell r="E3" t="str">
            <v xml:space="preserve">ThinkSystem SR850 PaaS-Serv </v>
          </cell>
          <cell r="F3">
            <v>2</v>
          </cell>
          <cell r="G3">
            <v>989</v>
          </cell>
          <cell r="I3">
            <v>32</v>
          </cell>
        </row>
        <row r="4">
          <cell r="E4" t="str">
            <v>ThinkSystem SR850 Тип 1 - 2021</v>
          </cell>
          <cell r="F4">
            <v>2</v>
          </cell>
          <cell r="G4">
            <v>889</v>
          </cell>
          <cell r="I4">
            <v>32</v>
          </cell>
        </row>
        <row r="5">
          <cell r="E5" t="str">
            <v>ThinkSystem SR630 CRM  ADH Data Node</v>
          </cell>
          <cell r="F5">
            <v>2</v>
          </cell>
          <cell r="G5">
            <v>384</v>
          </cell>
          <cell r="I5">
            <v>18</v>
          </cell>
        </row>
        <row r="6">
          <cell r="E6" t="str">
            <v>ThinkSystem SR630 CRM  ADH Master</v>
          </cell>
          <cell r="F6">
            <v>2</v>
          </cell>
          <cell r="G6">
            <v>389</v>
          </cell>
          <cell r="I6">
            <v>18</v>
          </cell>
        </row>
        <row r="7">
          <cell r="E7" t="str">
            <v>ThinkSystem SR630 CRM  ADQM</v>
          </cell>
          <cell r="F7">
            <v>2</v>
          </cell>
          <cell r="G7">
            <v>380</v>
          </cell>
          <cell r="I7">
            <v>18</v>
          </cell>
        </row>
        <row r="8">
          <cell r="E8" t="str">
            <v>ThinkSystem SR630 Cassandra 2021</v>
          </cell>
          <cell r="F8">
            <v>2</v>
          </cell>
          <cell r="G8">
            <v>435</v>
          </cell>
          <cell r="I8">
            <v>18</v>
          </cell>
        </row>
        <row r="9">
          <cell r="E9" t="str">
            <v>ThinkSystem SR650 MPScanner</v>
          </cell>
          <cell r="F9">
            <v>2</v>
          </cell>
          <cell r="G9">
            <v>550</v>
          </cell>
          <cell r="I9">
            <v>25</v>
          </cell>
        </row>
        <row r="10">
          <cell r="E10" t="str">
            <v>Тест</v>
          </cell>
          <cell r="F10">
            <v>1</v>
          </cell>
          <cell r="G10">
            <v>0</v>
          </cell>
          <cell r="I10">
            <v>0</v>
          </cell>
        </row>
        <row r="11">
          <cell r="E11" t="str">
            <v>Hitachi HDW-F850-DBF.P</v>
          </cell>
          <cell r="F11">
            <v>2</v>
          </cell>
          <cell r="G11">
            <v>420</v>
          </cell>
          <cell r="I11">
            <v>36</v>
          </cell>
        </row>
        <row r="12">
          <cell r="E12" t="str">
            <v>Hitachi  G900-F-BASE.P</v>
          </cell>
          <cell r="F12">
            <v>2</v>
          </cell>
          <cell r="G12">
            <v>1015</v>
          </cell>
          <cell r="I12">
            <v>75</v>
          </cell>
        </row>
        <row r="13">
          <cell r="E13" t="str">
            <v>Hitachi VSP G/FXX SVP - Service Processor</v>
          </cell>
          <cell r="F13">
            <v>2</v>
          </cell>
          <cell r="G13">
            <v>133</v>
          </cell>
          <cell r="I13">
            <v>17</v>
          </cell>
        </row>
        <row r="14">
          <cell r="E14" t="str">
            <v>Hitachi  HDW-F850-DB60C.P</v>
          </cell>
          <cell r="F14">
            <v>2</v>
          </cell>
          <cell r="G14">
            <v>666</v>
          </cell>
          <cell r="I14">
            <v>57</v>
          </cell>
        </row>
        <row r="15">
          <cell r="E15" t="str">
            <v>Brocade G630 96p+8QSFP</v>
          </cell>
          <cell r="F15">
            <v>2</v>
          </cell>
          <cell r="G15">
            <v>495</v>
          </cell>
          <cell r="I15">
            <v>21</v>
          </cell>
        </row>
        <row r="16">
          <cell r="E16" t="str">
            <v>Brocade G620 48P</v>
          </cell>
          <cell r="F16">
            <v>2</v>
          </cell>
          <cell r="G16">
            <v>85</v>
          </cell>
          <cell r="I16">
            <v>7</v>
          </cell>
        </row>
        <row r="17">
          <cell r="E17" t="str">
            <v>Juniper QFX5110-48S-AFI ЕПГУ</v>
          </cell>
          <cell r="F17">
            <v>2</v>
          </cell>
          <cell r="G17">
            <v>195</v>
          </cell>
          <cell r="I17">
            <v>10</v>
          </cell>
        </row>
        <row r="18">
          <cell r="E18" t="str">
            <v>Juniper  QFX5120-48Y-AFI ЕСИА</v>
          </cell>
          <cell r="F18">
            <v>2</v>
          </cell>
          <cell r="G18">
            <v>340</v>
          </cell>
          <cell r="I18">
            <v>11</v>
          </cell>
        </row>
        <row r="19">
          <cell r="E19" t="str">
            <v>Juniper  QFX5110-48S-AFI PCI-DSS</v>
          </cell>
          <cell r="F19">
            <v>2</v>
          </cell>
          <cell r="G19">
            <v>195</v>
          </cell>
          <cell r="I19">
            <v>10</v>
          </cell>
        </row>
        <row r="20">
          <cell r="E20" t="str">
            <v>Juniper EX3400-48T-AFI</v>
          </cell>
          <cell r="F20">
            <v>2</v>
          </cell>
          <cell r="G20">
            <v>170</v>
          </cell>
          <cell r="I20">
            <v>8</v>
          </cell>
        </row>
        <row r="21">
          <cell r="E21" t="str">
            <v>Fortinet FG-101F</v>
          </cell>
          <cell r="F21">
            <v>2</v>
          </cell>
          <cell r="G21">
            <v>120</v>
          </cell>
          <cell r="I21">
            <v>7</v>
          </cell>
        </row>
        <row r="22">
          <cell r="E22" t="str">
            <v>Организатор</v>
          </cell>
          <cell r="F22">
            <v>0</v>
          </cell>
          <cell r="G22"/>
          <cell r="I22">
            <v>0</v>
          </cell>
        </row>
        <row r="23">
          <cell r="E23" t="str">
            <v>Заглушка</v>
          </cell>
          <cell r="F23">
            <v>0</v>
          </cell>
          <cell r="G23"/>
          <cell r="I23">
            <v>0</v>
          </cell>
        </row>
        <row r="24">
          <cell r="E24" t="str">
            <v>ThinkSystem SR850 Тип 1 - 768Gb RAM  -- ИЭП-2020</v>
          </cell>
          <cell r="F24">
            <v>2</v>
          </cell>
          <cell r="G24">
            <v>750</v>
          </cell>
          <cell r="I24">
            <v>32</v>
          </cell>
        </row>
        <row r="25">
          <cell r="E25" t="str">
            <v>ThinkSystem SR850 Тип 2 - 1,5Tb RAM  -- ИЭП-2020</v>
          </cell>
          <cell r="F25">
            <v>2</v>
          </cell>
          <cell r="G25">
            <v>850</v>
          </cell>
          <cell r="I25">
            <v>32</v>
          </cell>
        </row>
        <row r="26">
          <cell r="E26" t="str">
            <v>ThinkSystem SR630 ROI -- ИЭП-2020</v>
          </cell>
          <cell r="F26">
            <v>2</v>
          </cell>
          <cell r="G26">
            <v>370</v>
          </cell>
          <cell r="I26">
            <v>18</v>
          </cell>
        </row>
        <row r="27">
          <cell r="E27" t="str">
            <v>ThinkSystem SR630 DE Storage  -- ИЭП-2020</v>
          </cell>
          <cell r="F27">
            <v>2</v>
          </cell>
          <cell r="G27">
            <v>400</v>
          </cell>
          <cell r="I27">
            <v>18</v>
          </cell>
        </row>
        <row r="28">
          <cell r="E28" t="str">
            <v>ThinkSystem SR630 Casandra -- ИЭП-2020</v>
          </cell>
          <cell r="F28">
            <v>2</v>
          </cell>
          <cell r="G28">
            <v>490</v>
          </cell>
          <cell r="I28">
            <v>18</v>
          </cell>
        </row>
        <row r="29">
          <cell r="E29" t="str">
            <v>ThinkSystem SR630 Baremetal DB -- ИЭП-2020</v>
          </cell>
          <cell r="F29">
            <v>2</v>
          </cell>
          <cell r="G29">
            <v>450</v>
          </cell>
          <cell r="I29">
            <v>18</v>
          </cell>
        </row>
        <row r="30">
          <cell r="E30" t="str">
            <v>ThinkSystem SR950 Oracle DB -- ИЭП-2020</v>
          </cell>
          <cell r="F30">
            <v>2</v>
          </cell>
          <cell r="G30">
            <v>1630</v>
          </cell>
          <cell r="I30">
            <v>55</v>
          </cell>
        </row>
        <row r="31">
          <cell r="E31" t="str">
            <v>Huawei RH1288 V3 -- ИЭП-2020</v>
          </cell>
          <cell r="F31">
            <v>2</v>
          </cell>
          <cell r="G31">
            <v>350</v>
          </cell>
          <cell r="I31">
            <v>20</v>
          </cell>
        </row>
        <row r="32">
          <cell r="E32" t="str">
            <v>Huawei RH2288 V3 -- ИЭП-2020</v>
          </cell>
          <cell r="F32">
            <v>2</v>
          </cell>
          <cell r="G32">
            <v>440</v>
          </cell>
          <cell r="I32">
            <v>30</v>
          </cell>
        </row>
        <row r="33">
          <cell r="E33" t="str">
            <v>Huawei RH1288 V5 -- ИЭП-2020</v>
          </cell>
          <cell r="F33">
            <v>2</v>
          </cell>
          <cell r="G33">
            <v>318</v>
          </cell>
          <cell r="I33">
            <v>20</v>
          </cell>
        </row>
        <row r="34">
          <cell r="E34" t="str">
            <v>Huawei RH2488H V5 -- ИЭП-2020</v>
          </cell>
          <cell r="F34">
            <v>2</v>
          </cell>
          <cell r="G34">
            <v>700</v>
          </cell>
          <cell r="I34">
            <v>30</v>
          </cell>
        </row>
        <row r="35">
          <cell r="E35" t="str">
            <v>Huawei RH5288 V5 -- ИЭП-2020</v>
          </cell>
          <cell r="F35">
            <v>2</v>
          </cell>
          <cell r="G35">
            <v>650</v>
          </cell>
          <cell r="I35">
            <v>62</v>
          </cell>
        </row>
        <row r="36">
          <cell r="E36" t="str">
            <v>Brocade G620 48P -- ИЭП-2020</v>
          </cell>
          <cell r="F36">
            <v>2</v>
          </cell>
          <cell r="G36">
            <v>85</v>
          </cell>
          <cell r="I36">
            <v>7</v>
          </cell>
        </row>
        <row r="37">
          <cell r="E37" t="str">
            <v>Juniper QFX5120-32C -- ИЭП-2020</v>
          </cell>
          <cell r="F37">
            <v>2</v>
          </cell>
          <cell r="G37">
            <v>380</v>
          </cell>
          <cell r="I37">
            <v>9.5</v>
          </cell>
        </row>
        <row r="38">
          <cell r="E38" t="str">
            <v>Brocade G6520 96P -- из РЦОД</v>
          </cell>
          <cell r="F38">
            <v>2</v>
          </cell>
          <cell r="G38">
            <v>371</v>
          </cell>
          <cell r="I38">
            <v>16</v>
          </cell>
        </row>
        <row r="39">
          <cell r="E39" t="str">
            <v>Juniper QFX5110-48S -- ИЭП-2020</v>
          </cell>
          <cell r="F39">
            <v>2</v>
          </cell>
          <cell r="G39">
            <v>150</v>
          </cell>
          <cell r="I39">
            <v>10.5</v>
          </cell>
        </row>
        <row r="40">
          <cell r="E40" t="str">
            <v>Juniper QFX5100-96S -- ИЭП-2020</v>
          </cell>
          <cell r="F40">
            <v>2</v>
          </cell>
          <cell r="G40">
            <v>263</v>
          </cell>
          <cell r="I40">
            <v>16</v>
          </cell>
        </row>
        <row r="41">
          <cell r="E41" t="str">
            <v>Juniper QFX5100-48S -- ИЭП-2020</v>
          </cell>
          <cell r="F41">
            <v>2</v>
          </cell>
          <cell r="G41">
            <v>150</v>
          </cell>
          <cell r="I41">
            <v>9</v>
          </cell>
        </row>
        <row r="42">
          <cell r="E42" t="str">
            <v>Juniper EX4200-48T -- ИЭП-2020</v>
          </cell>
          <cell r="F42">
            <v>2</v>
          </cell>
          <cell r="G42">
            <v>320</v>
          </cell>
          <cell r="I42">
            <v>8</v>
          </cell>
        </row>
        <row r="43">
          <cell r="E43" t="str">
            <v>Juniper EX2300-48T -- ИЭП-2020</v>
          </cell>
          <cell r="F43">
            <v>1</v>
          </cell>
          <cell r="G43">
            <v>70</v>
          </cell>
          <cell r="I43">
            <v>3</v>
          </cell>
        </row>
        <row r="44">
          <cell r="E44" t="str">
            <v>Citrix NetScaler MPX 14060 -- ИЭП-2020</v>
          </cell>
          <cell r="F44">
            <v>2</v>
          </cell>
          <cell r="G44">
            <v>650</v>
          </cell>
          <cell r="I44">
            <v>20</v>
          </cell>
        </row>
        <row r="45">
          <cell r="E45" t="str">
            <v>Citrix ADC MPX 15060-50G AE -- ИЭП-2020</v>
          </cell>
          <cell r="F45">
            <v>2</v>
          </cell>
          <cell r="G45">
            <v>522</v>
          </cell>
          <cell r="I45">
            <v>20</v>
          </cell>
        </row>
        <row r="46">
          <cell r="E46" t="str">
            <v>Fortinet Fortigate 3400E -- ИЭП-2020</v>
          </cell>
          <cell r="F46">
            <v>2</v>
          </cell>
          <cell r="G46">
            <v>513</v>
          </cell>
          <cell r="I46">
            <v>25</v>
          </cell>
        </row>
        <row r="47">
          <cell r="E47" t="str">
            <v>Fortinet FortiGate-2500E -- ИЭП-2020</v>
          </cell>
          <cell r="F47">
            <v>2</v>
          </cell>
          <cell r="G47">
            <v>276</v>
          </cell>
          <cell r="I47">
            <v>17</v>
          </cell>
        </row>
        <row r="48">
          <cell r="E48" t="str">
            <v xml:space="preserve">	Forcepoint NGFW 3401 -- ИЭП-2020</v>
          </cell>
          <cell r="F48">
            <v>2</v>
          </cell>
          <cell r="G48">
            <v>625</v>
          </cell>
          <cell r="I48">
            <v>18</v>
          </cell>
        </row>
        <row r="49">
          <cell r="E49" t="str">
            <v>С-Терра Шлюз SТ KC3</v>
          </cell>
          <cell r="F49">
            <v>2</v>
          </cell>
          <cell r="G49">
            <v>480</v>
          </cell>
          <cell r="I49">
            <v>15</v>
          </cell>
        </row>
        <row r="50">
          <cell r="E50" t="str">
            <v>"Континент" 3.9. IPC1000F. КС3</v>
          </cell>
          <cell r="F50">
            <v>2</v>
          </cell>
          <cell r="G50">
            <v>300</v>
          </cell>
          <cell r="I50">
            <v>15</v>
          </cell>
        </row>
        <row r="51">
          <cell r="E51" t="str">
            <v>ViPNet Coordinator HW1000 C 4.x</v>
          </cell>
          <cell r="F51">
            <v>2</v>
          </cell>
          <cell r="G51">
            <v>155</v>
          </cell>
          <cell r="I51">
            <v>9</v>
          </cell>
        </row>
        <row r="52">
          <cell r="E52" t="str">
            <v>ViPNet Coordinator HW2000 4.x</v>
          </cell>
          <cell r="F52">
            <v>2</v>
          </cell>
          <cell r="G52">
            <v>470</v>
          </cell>
          <cell r="I52">
            <v>12</v>
          </cell>
        </row>
        <row r="53">
          <cell r="E53" t="str">
            <v>HPE DL380 Gen 10 - Антифрод тип 1</v>
          </cell>
          <cell r="F53">
            <v>2</v>
          </cell>
          <cell r="G53">
            <v>396</v>
          </cell>
          <cell r="I53">
            <v>24</v>
          </cell>
        </row>
        <row r="54">
          <cell r="E54" t="str">
            <v>HPE DL380 Gen 10 - Антифрод тип 2</v>
          </cell>
          <cell r="F54">
            <v>2</v>
          </cell>
          <cell r="G54">
            <v>419</v>
          </cell>
          <cell r="I54">
            <v>24</v>
          </cell>
        </row>
        <row r="55">
          <cell r="E55" t="str">
            <v>Avocent ACS6032SAC-G2</v>
          </cell>
          <cell r="F55">
            <v>2</v>
          </cell>
          <cell r="G55">
            <v>33</v>
          </cell>
          <cell r="I55">
            <v>3.4</v>
          </cell>
        </row>
        <row r="56">
          <cell r="E56" t="str">
            <v>ATEN KN4116VA</v>
          </cell>
          <cell r="F56">
            <v>2</v>
          </cell>
          <cell r="G56">
            <v>25</v>
          </cell>
          <cell r="I56">
            <v>6</v>
          </cell>
        </row>
        <row r="57">
          <cell r="E57" t="str">
            <v>ATEN CL3800NW</v>
          </cell>
          <cell r="F57">
            <v>1</v>
          </cell>
          <cell r="G57">
            <v>27</v>
          </cell>
          <cell r="I57">
            <v>9</v>
          </cell>
        </row>
        <row r="58">
          <cell r="E58" t="str">
            <v>NetApp AFF8080 EX</v>
          </cell>
          <cell r="F58">
            <v>2</v>
          </cell>
          <cell r="G58">
            <v>950</v>
          </cell>
          <cell r="I58">
            <v>65</v>
          </cell>
        </row>
        <row r="59">
          <cell r="E59" t="str">
            <v>Netapp DS224С Disk Enclosure</v>
          </cell>
          <cell r="F59">
            <v>2</v>
          </cell>
          <cell r="G59">
            <v>500</v>
          </cell>
          <cell r="I59">
            <v>24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1:Q105" totalsRowShown="0" headerRowDxfId="415" dataDxfId="413" headerRowBorderDxfId="414" tableBorderDxfId="412" totalsRowBorderDxfId="411">
  <autoFilter ref="A1:Q105" xr:uid="{00000000-0009-0000-0100-000002000000}"/>
  <tableColumns count="17">
    <tableColumn id="1" xr3:uid="{00000000-0010-0000-0000-000001000000}" name="Subnet" dataDxfId="410"/>
    <tableColumn id="2" xr3:uid="{00000000-0010-0000-0000-000002000000}" name="Mask" dataDxfId="409"/>
    <tableColumn id="12" xr3:uid="{00000000-0010-0000-0000-00000C000000}" name="Subnet/mask" dataDxfId="408">
      <calculatedColumnFormula>CONCATENATE(Таблица2[[#This Row],[Subnet]],"/",Таблица2[[#This Row],[Mask]])</calculatedColumnFormula>
    </tableColumn>
    <tableColumn id="3" xr3:uid="{00000000-0010-0000-0000-000003000000}" name="netmask" dataDxfId="407">
      <calculatedColumnFormula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calculatedColumnFormula>
    </tableColumn>
    <tableColumn id="4" xr3:uid="{00000000-0010-0000-0000-000004000000}" name="GW" dataDxfId="406"/>
    <tableColumn id="5" xr3:uid="{00000000-0010-0000-0000-000005000000}" name="Routed (+/-)" dataDxfId="405"/>
    <tableColumn id="6" xr3:uid="{00000000-0010-0000-0000-000006000000}" name="Назначение" dataDxfId="404"/>
    <tableColumn id="7" xr3:uid="{00000000-0010-0000-0000-000007000000}" name="Description &amp; Vlan name" dataDxfId="403"/>
    <tableColumn id="10" xr3:uid="{00000000-0010-0000-0000-00000A000000}" name="Диапазон" dataDxfId="402"/>
    <tableColumn id="8" xr3:uid="{00000000-0010-0000-0000-000008000000}" name="vlan" dataDxfId="401"/>
    <tableColumn id="17" xr3:uid="{00000000-0010-0000-0000-000011000000}" name="ext_net_id (DE)" dataDxfId="400"/>
    <tableColumn id="9" xr3:uid="{00000000-0010-0000-0000-000009000000}" name="Количество адресов" dataDxfId="399"/>
    <tableColumn id="16" xr3:uid="{00000000-0010-0000-0000-000010000000}" name="группа серверов" dataDxfId="398"/>
    <tableColumn id="15" xr3:uid="{00000000-0010-0000-0000-00000F000000}" name="тип трафика" dataDxfId="397"/>
    <tableColumn id="13" xr3:uid="{00000000-0010-0000-0000-00000D000000}" name="Приоритет QOS" dataDxfId="396"/>
    <tableColumn id="14" xr3:uid="{00000000-0010-0000-0000-00000E000000}" name="Полоса пропускания QOS" dataDxfId="395"/>
    <tableColumn id="11" xr3:uid="{00000000-0010-0000-0000-00000B000000}" name="Примечание" dataDxfId="39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Таблица5" displayName="Таблица5" ref="A2:K404" totalsRowShown="0" headerRowDxfId="393" dataDxfId="391" headerRowBorderDxfId="392" tableBorderDxfId="390" totalsRowBorderDxfId="389">
  <autoFilter ref="A2:K404" xr:uid="{00000000-0009-0000-0100-000005000000}"/>
  <tableColumns count="11">
    <tableColumn id="1" xr3:uid="{00000000-0010-0000-0100-000001000000}" name="Subnet/mask" dataDxfId="388"/>
    <tableColumn id="2" xr3:uid="{00000000-0010-0000-0100-000002000000}" name="Имя" dataDxfId="387"/>
    <tableColumn id="3" xr3:uid="{00000000-0010-0000-0100-000003000000}" name="Роль" dataDxfId="386"/>
    <tableColumn id="4" xr3:uid="{00000000-0010-0000-0100-000004000000}" name="Интерфейс" dataDxfId="385"/>
    <tableColumn id="5" xr3:uid="{00000000-0010-0000-0100-000005000000}" name="IP адрес" dataDxfId="384">
      <calculatedColumnFormula>CONCATENATE(F3,".",G3,".",H3,".",I3)</calculatedColumnFormula>
    </tableColumn>
    <tableColumn id="11" xr3:uid="{00000000-0010-0000-0100-00000B000000}" name="Октет1" dataDxfId="383"/>
    <tableColumn id="10" xr3:uid="{00000000-0010-0000-0100-00000A000000}" name="Октет2" dataDxfId="382"/>
    <tableColumn id="9" xr3:uid="{00000000-0010-0000-0100-000009000000}" name="Октет3" dataDxfId="381"/>
    <tableColumn id="6" xr3:uid="{00000000-0010-0000-0100-000006000000}" name="Октет4" dataDxfId="380"/>
    <tableColumn id="7" xr3:uid="{00000000-0010-0000-0100-000007000000}" name="Шлюз" dataDxfId="379"/>
    <tableColumn id="8" xr3:uid="{00000000-0010-0000-0100-000008000000}" name="VLAN Id" dataDxfId="378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Таблица9" displayName="Таблица9" ref="A1:H3" totalsRowShown="0" headerRowDxfId="377" dataDxfId="375" headerRowBorderDxfId="376" tableBorderDxfId="374" totalsRowBorderDxfId="373">
  <autoFilter ref="A1:H3" xr:uid="{00000000-0009-0000-0100-000009000000}"/>
  <tableColumns count="8">
    <tableColumn id="1" xr3:uid="{00000000-0010-0000-0300-000001000000}" name="Тип" dataDxfId="372"/>
    <tableColumn id="2" xr3:uid="{00000000-0010-0000-0300-000002000000}" name="Производитель" dataDxfId="371"/>
    <tableColumn id="3" xr3:uid="{00000000-0010-0000-0300-000003000000}" name="Модель/компонент" dataDxfId="370"/>
    <tableColumn id="4" xr3:uid="{00000000-0010-0000-0300-000004000000}" name="Device driver _x000d__x000a_(option)" dataDxfId="369"/>
    <tableColumn id="5" xr3:uid="{00000000-0010-0000-0300-000005000000}" name="Firmware name_x000d__x000a_(option)" dataDxfId="368"/>
    <tableColumn id="6" xr3:uid="{00000000-0010-0000-0300-000006000000}" name="Firmware version" dataDxfId="367"/>
    <tableColumn id="7" xr3:uid="{00000000-0010-0000-0300-000007000000}" name="Link to files" dataDxfId="366"/>
    <tableColumn id="8" xr3:uid="{00000000-0010-0000-0300-000008000000}" name="Description" dataDxfId="36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Таблица13" displayName="Таблица13" ref="A1:G13" totalsRowShown="0" headerRowDxfId="364" tableBorderDxfId="363">
  <autoFilter ref="A1:G13" xr:uid="{00000000-0009-0000-0100-00000D000000}"/>
  <tableColumns count="7">
    <tableColumn id="1" xr3:uid="{00000000-0010-0000-0600-000001000000}" name="Объём" dataDxfId="362"/>
    <tableColumn id="2" xr3:uid="{00000000-0010-0000-0600-000002000000}" name="Класс дисков" dataDxfId="361"/>
    <tableColumn id="3" xr3:uid="{00000000-0010-0000-0600-000003000000}" name="Назначение" dataDxfId="360"/>
    <tableColumn id="4" xr3:uid="{00000000-0010-0000-0600-000004000000}" name="Список серверов" dataDxfId="359"/>
    <tableColumn id="5" xr3:uid="{00000000-0010-0000-0600-000005000000}" name="Принадлежность к группе/кластеру каждого сервера" dataDxfId="358"/>
    <tableColumn id="6" xr3:uid="{00000000-0010-0000-0600-000006000000}" name="Наименование СХД" dataDxfId="357"/>
    <tableColumn id="7" xr3:uid="{00000000-0010-0000-0600-000007000000}" name="Имена выданных лунов" dataDxfId="35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.me/bev1209" TargetMode="External"/><Relationship Id="rId3" Type="http://schemas.openxmlformats.org/officeDocument/2006/relationships/hyperlink" Target="https://wiki.infra.loc/pages/viewpage.action?pageId=272827495" TargetMode="External"/><Relationship Id="rId7" Type="http://schemas.openxmlformats.org/officeDocument/2006/relationships/hyperlink" Target="https://t.me/vasabi78" TargetMode="External"/><Relationship Id="rId2" Type="http://schemas.openxmlformats.org/officeDocument/2006/relationships/hyperlink" Target="https://clck.ru/358Jnm" TargetMode="External"/><Relationship Id="rId1" Type="http://schemas.openxmlformats.org/officeDocument/2006/relationships/hyperlink" Target="https://t.me/+MrZ5hdYZVes4NjVi" TargetMode="External"/><Relationship Id="rId6" Type="http://schemas.openxmlformats.org/officeDocument/2006/relationships/hyperlink" Target="mailto:&#1055;&#1072;&#1085;&#1090;&#1077;&#1083;&#1077;&#1077;&#1074;%20&#1040;&#1088;&#1090;&#1077;&#1084;%20&#1040;&#1085;&#1076;&#1088;&#1077;&#1077;&#1074;&#1080;&#1095;%20%3caapanteleev@rt-dc.ru" TargetMode="External"/><Relationship Id="rId5" Type="http://schemas.openxmlformats.org/officeDocument/2006/relationships/hyperlink" Target="mailto:&#1050;&#1088;&#1099;&#1084;&#1072;&#1085;%20&#1052;&#1080;&#1093;&#1072;&#1080;&#1083;%20&#1048;&#1086;&#1089;&#1080;&#1092;&#1086;&#1074;&#1080;&#1095;%20%3ckryman@mmts9.r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vgeniy%20Palenov%20%3cepalenov@netwell.ru" TargetMode="External"/><Relationship Id="rId9" Type="http://schemas.openxmlformats.org/officeDocument/2006/relationships/hyperlink" Target="mailto:&#1041;&#1072;&#1079;&#1072;&#1088;&#1082;&#1080;&#1085;%20&#1045;&#1074;&#1075;&#1077;&#1085;&#1080;&#1081;%20&#1042;&#1072;&#1083;&#1077;&#1088;&#1100;&#1077;&#1074;&#1080;&#1095;%20%3ce.bazarkin@rt-solar.r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pakotelnikov@rt-dc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47"/>
  <sheetViews>
    <sheetView zoomScale="115" zoomScaleNormal="115" workbookViewId="0">
      <selection activeCell="E46" sqref="E46"/>
    </sheetView>
  </sheetViews>
  <sheetFormatPr defaultColWidth="8.6640625" defaultRowHeight="14.4" x14ac:dyDescent="0.3"/>
  <cols>
    <col min="3" max="3" width="51.33203125" customWidth="1"/>
    <col min="4" max="4" width="59" bestFit="1" customWidth="1"/>
    <col min="5" max="5" width="52.33203125" bestFit="1" customWidth="1"/>
    <col min="6" max="6" width="28" customWidth="1"/>
    <col min="7" max="7" width="20.6640625" bestFit="1" customWidth="1"/>
  </cols>
  <sheetData>
    <row r="2" spans="3:9" ht="23.4" x14ac:dyDescent="0.45">
      <c r="C2" s="39" t="s">
        <v>0</v>
      </c>
      <c r="D2" s="39" t="s">
        <v>1</v>
      </c>
      <c r="E2" s="1"/>
      <c r="F2" s="1"/>
      <c r="G2" s="1"/>
      <c r="H2" s="1"/>
      <c r="I2" s="1"/>
    </row>
    <row r="3" spans="3:9" x14ac:dyDescent="0.3">
      <c r="C3" t="s">
        <v>2</v>
      </c>
      <c r="D3" s="37"/>
      <c r="E3" s="37"/>
      <c r="F3" s="37"/>
      <c r="G3" s="37"/>
      <c r="H3" s="37"/>
      <c r="I3" s="37"/>
    </row>
    <row r="4" spans="3:9" x14ac:dyDescent="0.3">
      <c r="C4" s="57"/>
      <c r="D4" s="57"/>
      <c r="E4" s="57"/>
      <c r="F4" s="57"/>
      <c r="G4" s="57"/>
      <c r="H4" s="57"/>
      <c r="I4" s="57"/>
    </row>
    <row r="5" spans="3:9" x14ac:dyDescent="0.3">
      <c r="C5" s="40" t="s">
        <v>3</v>
      </c>
      <c r="D5" s="40" t="s">
        <v>4</v>
      </c>
      <c r="E5" s="57"/>
      <c r="F5" s="57"/>
      <c r="G5" s="57"/>
      <c r="H5" s="57"/>
      <c r="I5" s="57"/>
    </row>
    <row r="6" spans="3:9" x14ac:dyDescent="0.3">
      <c r="C6" s="41" t="s">
        <v>5</v>
      </c>
      <c r="D6" s="330"/>
      <c r="E6" s="57"/>
      <c r="F6" s="57"/>
      <c r="G6" s="57"/>
      <c r="H6" s="57"/>
      <c r="I6" s="57"/>
    </row>
    <row r="7" spans="3:9" x14ac:dyDescent="0.3">
      <c r="C7" s="330" t="s">
        <v>6</v>
      </c>
      <c r="D7" s="330" t="s">
        <v>7</v>
      </c>
    </row>
    <row r="8" spans="3:9" x14ac:dyDescent="0.3">
      <c r="C8" s="330" t="s">
        <v>8</v>
      </c>
      <c r="D8" s="330" t="s">
        <v>9</v>
      </c>
    </row>
    <row r="9" spans="3:9" x14ac:dyDescent="0.3">
      <c r="C9" s="330" t="s">
        <v>10</v>
      </c>
      <c r="D9" s="330" t="s">
        <v>11</v>
      </c>
    </row>
    <row r="10" spans="3:9" x14ac:dyDescent="0.3">
      <c r="C10" s="330" t="s">
        <v>12</v>
      </c>
      <c r="D10" s="330" t="s">
        <v>13</v>
      </c>
    </row>
    <row r="11" spans="3:9" x14ac:dyDescent="0.3">
      <c r="C11" s="330" t="s">
        <v>14</v>
      </c>
      <c r="D11" s="330" t="s">
        <v>15</v>
      </c>
    </row>
    <row r="12" spans="3:9" x14ac:dyDescent="0.3">
      <c r="C12" s="330" t="s">
        <v>16</v>
      </c>
      <c r="D12" s="330" t="s">
        <v>17</v>
      </c>
    </row>
    <row r="13" spans="3:9" x14ac:dyDescent="0.3">
      <c r="C13" s="330" t="s">
        <v>18</v>
      </c>
      <c r="D13" s="330" t="s">
        <v>19</v>
      </c>
    </row>
    <row r="14" spans="3:9" x14ac:dyDescent="0.3">
      <c r="C14" s="330" t="s">
        <v>20</v>
      </c>
      <c r="D14" s="330" t="s">
        <v>21</v>
      </c>
    </row>
    <row r="15" spans="3:9" x14ac:dyDescent="0.3">
      <c r="C15" s="330" t="s">
        <v>22</v>
      </c>
      <c r="D15" s="330" t="s">
        <v>23</v>
      </c>
    </row>
    <row r="16" spans="3:9" x14ac:dyDescent="0.3">
      <c r="C16" s="330" t="s">
        <v>24</v>
      </c>
      <c r="D16" s="121" t="s">
        <v>25</v>
      </c>
    </row>
    <row r="17" spans="3:7" x14ac:dyDescent="0.3">
      <c r="C17" s="330" t="s">
        <v>26</v>
      </c>
      <c r="D17" t="s">
        <v>27</v>
      </c>
    </row>
    <row r="18" spans="3:7" x14ac:dyDescent="0.3">
      <c r="C18" s="330"/>
      <c r="D18" s="330"/>
    </row>
    <row r="19" spans="3:7" x14ac:dyDescent="0.3">
      <c r="C19" s="10" t="s">
        <v>28</v>
      </c>
      <c r="D19" s="330" t="s">
        <v>29</v>
      </c>
    </row>
    <row r="20" spans="3:7" x14ac:dyDescent="0.3">
      <c r="C20" s="10" t="s">
        <v>30</v>
      </c>
      <c r="D20" s="330" t="s">
        <v>31</v>
      </c>
    </row>
    <row r="21" spans="3:7" x14ac:dyDescent="0.3">
      <c r="C21" s="136" t="s">
        <v>32</v>
      </c>
      <c r="D21" s="137" t="s">
        <v>33</v>
      </c>
    </row>
    <row r="22" spans="3:7" x14ac:dyDescent="0.3">
      <c r="C22" s="330" t="s">
        <v>34</v>
      </c>
      <c r="D22" s="330" t="s">
        <v>35</v>
      </c>
      <c r="E22" s="139" t="s">
        <v>36</v>
      </c>
      <c r="G22" s="139" t="s">
        <v>37</v>
      </c>
    </row>
    <row r="23" spans="3:7" x14ac:dyDescent="0.3">
      <c r="C23" s="138"/>
      <c r="D23" s="2"/>
    </row>
    <row r="24" spans="3:7" x14ac:dyDescent="0.3">
      <c r="C24" s="135" t="s">
        <v>38</v>
      </c>
      <c r="D24" s="330"/>
    </row>
    <row r="25" spans="3:7" x14ac:dyDescent="0.3">
      <c r="C25" s="10" t="s">
        <v>39</v>
      </c>
      <c r="D25" s="330" t="s">
        <v>40</v>
      </c>
      <c r="E25" s="139" t="s">
        <v>41</v>
      </c>
      <c r="F25" t="s">
        <v>42</v>
      </c>
    </row>
    <row r="26" spans="3:7" x14ac:dyDescent="0.3">
      <c r="C26" s="10"/>
      <c r="D26" s="330"/>
    </row>
    <row r="27" spans="3:7" x14ac:dyDescent="0.3">
      <c r="C27" s="135" t="s">
        <v>43</v>
      </c>
      <c r="D27" s="330"/>
    </row>
    <row r="28" spans="3:7" x14ac:dyDescent="0.3">
      <c r="C28" s="10" t="s">
        <v>44</v>
      </c>
      <c r="D28" s="330" t="s">
        <v>45</v>
      </c>
      <c r="E28" s="139" t="s">
        <v>46</v>
      </c>
      <c r="F28" t="s">
        <v>47</v>
      </c>
    </row>
    <row r="29" spans="3:7" x14ac:dyDescent="0.3">
      <c r="C29" s="10"/>
      <c r="D29" s="330"/>
    </row>
    <row r="30" spans="3:7" x14ac:dyDescent="0.3">
      <c r="C30" s="10"/>
      <c r="D30" s="330"/>
    </row>
    <row r="31" spans="3:7" x14ac:dyDescent="0.3">
      <c r="C31" s="41" t="s">
        <v>48</v>
      </c>
      <c r="D31" s="330"/>
    </row>
    <row r="32" spans="3:7" x14ac:dyDescent="0.3">
      <c r="C32" s="10" t="s">
        <v>28</v>
      </c>
      <c r="D32" s="330" t="s">
        <v>49</v>
      </c>
    </row>
    <row r="33" spans="3:7" x14ac:dyDescent="0.3">
      <c r="C33" s="10" t="s">
        <v>30</v>
      </c>
      <c r="D33" s="330" t="s">
        <v>50</v>
      </c>
    </row>
    <row r="34" spans="3:7" x14ac:dyDescent="0.3">
      <c r="C34" s="10" t="s">
        <v>51</v>
      </c>
      <c r="D34" s="330" t="s">
        <v>52</v>
      </c>
    </row>
    <row r="35" spans="3:7" x14ac:dyDescent="0.3">
      <c r="C35" s="10"/>
      <c r="D35" s="330"/>
    </row>
    <row r="36" spans="3:7" x14ac:dyDescent="0.3">
      <c r="C36" s="41" t="s">
        <v>53</v>
      </c>
      <c r="D36" s="330"/>
    </row>
    <row r="37" spans="3:7" x14ac:dyDescent="0.3">
      <c r="C37" s="10" t="s">
        <v>30</v>
      </c>
      <c r="D37" t="s">
        <v>54</v>
      </c>
    </row>
    <row r="38" spans="3:7" x14ac:dyDescent="0.3">
      <c r="C38" s="10" t="s">
        <v>55</v>
      </c>
      <c r="D38" s="330" t="s">
        <v>56</v>
      </c>
    </row>
    <row r="39" spans="3:7" x14ac:dyDescent="0.3">
      <c r="C39" s="10" t="s">
        <v>57</v>
      </c>
      <c r="D39" s="330" t="s">
        <v>58</v>
      </c>
      <c r="E39" s="139" t="s">
        <v>59</v>
      </c>
      <c r="G39" s="139" t="s">
        <v>60</v>
      </c>
    </row>
    <row r="41" spans="3:7" x14ac:dyDescent="0.3">
      <c r="C41" s="43" t="s">
        <v>61</v>
      </c>
      <c r="D41" s="139" t="s">
        <v>62</v>
      </c>
    </row>
    <row r="42" spans="3:7" x14ac:dyDescent="0.3">
      <c r="C42" t="s">
        <v>63</v>
      </c>
      <c r="D42" s="44" t="s">
        <v>64</v>
      </c>
    </row>
    <row r="43" spans="3:7" x14ac:dyDescent="0.3">
      <c r="C43" t="s">
        <v>65</v>
      </c>
    </row>
    <row r="44" spans="3:7" x14ac:dyDescent="0.3">
      <c r="C44" t="s">
        <v>66</v>
      </c>
    </row>
    <row r="45" spans="3:7" x14ac:dyDescent="0.3">
      <c r="C45" t="s">
        <v>67</v>
      </c>
      <c r="D45" s="44" t="s">
        <v>68</v>
      </c>
    </row>
    <row r="46" spans="3:7" x14ac:dyDescent="0.3">
      <c r="C46" t="s">
        <v>69</v>
      </c>
      <c r="D46">
        <v>449</v>
      </c>
    </row>
    <row r="47" spans="3:7" x14ac:dyDescent="0.3">
      <c r="D47" s="38"/>
    </row>
  </sheetData>
  <hyperlinks>
    <hyperlink ref="D41" r:id="rId1" xr:uid="{00000000-0004-0000-0000-000000000000}"/>
    <hyperlink ref="D45" r:id="rId2" xr:uid="{00000000-0004-0000-0000-000001000000}"/>
    <hyperlink ref="D42" r:id="rId3" xr:uid="{00000000-0004-0000-0000-000002000000}"/>
    <hyperlink ref="E28" r:id="rId4" xr:uid="{00000000-0004-0000-0000-000003000000}"/>
    <hyperlink ref="E25" r:id="rId5" xr:uid="{00000000-0004-0000-0000-000004000000}"/>
    <hyperlink ref="E22" r:id="rId6" xr:uid="{00000000-0004-0000-0000-000005000000}"/>
    <hyperlink ref="G22" r:id="rId7" xr:uid="{00000000-0004-0000-0000-000006000000}"/>
    <hyperlink ref="G39" r:id="rId8" xr:uid="{00000000-0004-0000-0000-000007000000}"/>
    <hyperlink ref="E39" r:id="rId9" xr:uid="{00000000-0004-0000-0000-000008000000}"/>
  </hyperlinks>
  <pageMargins left="0.7" right="0.7" top="0.75" bottom="0.75" header="0.3" footer="0.3"/>
  <pageSetup paperSize="9"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55B4-4F12-4548-B5AC-1844632C2843}">
  <dimension ref="A1:AMJ48"/>
  <sheetViews>
    <sheetView workbookViewId="0">
      <selection activeCell="A5" sqref="A5"/>
    </sheetView>
  </sheetViews>
  <sheetFormatPr defaultColWidth="9" defaultRowHeight="14.4" x14ac:dyDescent="0.3"/>
  <cols>
    <col min="1" max="1" width="39.44140625" style="163" customWidth="1"/>
    <col min="2" max="2" width="113.109375" style="163" customWidth="1"/>
    <col min="3" max="1024" width="9" style="163"/>
  </cols>
  <sheetData>
    <row r="1" spans="1:2" ht="15.6" x14ac:dyDescent="0.3">
      <c r="A1" s="378" t="s">
        <v>1629</v>
      </c>
      <c r="B1" s="378" t="s">
        <v>1630</v>
      </c>
    </row>
    <row r="2" spans="1:2" x14ac:dyDescent="0.3">
      <c r="A2" s="51" t="s">
        <v>1631</v>
      </c>
      <c r="B2" s="51" t="s">
        <v>1632</v>
      </c>
    </row>
    <row r="3" spans="1:2" x14ac:dyDescent="0.3">
      <c r="A3" s="51" t="s">
        <v>1633</v>
      </c>
      <c r="B3" s="51" t="s">
        <v>1634</v>
      </c>
    </row>
    <row r="4" spans="1:2" x14ac:dyDescent="0.3">
      <c r="A4" s="51" t="s">
        <v>1635</v>
      </c>
      <c r="B4" s="51" t="s">
        <v>1636</v>
      </c>
    </row>
    <row r="5" spans="1:2" x14ac:dyDescent="0.3">
      <c r="A5" s="51" t="s">
        <v>1637</v>
      </c>
      <c r="B5" s="51" t="s">
        <v>1638</v>
      </c>
    </row>
    <row r="6" spans="1:2" x14ac:dyDescent="0.3">
      <c r="A6" s="51" t="s">
        <v>1639</v>
      </c>
      <c r="B6" s="51" t="s">
        <v>1640</v>
      </c>
    </row>
    <row r="7" spans="1:2" x14ac:dyDescent="0.3">
      <c r="A7" s="51" t="s">
        <v>1641</v>
      </c>
      <c r="B7" s="51" t="s">
        <v>1642</v>
      </c>
    </row>
    <row r="8" spans="1:2" x14ac:dyDescent="0.3">
      <c r="A8" s="51" t="s">
        <v>1643</v>
      </c>
      <c r="B8" s="51" t="s">
        <v>1644</v>
      </c>
    </row>
    <row r="9" spans="1:2" x14ac:dyDescent="0.3">
      <c r="A9" s="51" t="s">
        <v>1645</v>
      </c>
      <c r="B9" s="51" t="s">
        <v>1646</v>
      </c>
    </row>
    <row r="10" spans="1:2" x14ac:dyDescent="0.3">
      <c r="A10" s="51" t="s">
        <v>1647</v>
      </c>
      <c r="B10" s="51" t="s">
        <v>1648</v>
      </c>
    </row>
    <row r="11" spans="1:2" x14ac:dyDescent="0.3">
      <c r="A11" s="51" t="s">
        <v>1649</v>
      </c>
      <c r="B11" s="51" t="s">
        <v>1650</v>
      </c>
    </row>
    <row r="12" spans="1:2" x14ac:dyDescent="0.3">
      <c r="A12" s="51" t="s">
        <v>1651</v>
      </c>
      <c r="B12" s="51" t="s">
        <v>1652</v>
      </c>
    </row>
    <row r="13" spans="1:2" x14ac:dyDescent="0.3">
      <c r="A13" s="51" t="s">
        <v>1653</v>
      </c>
      <c r="B13" s="51" t="s">
        <v>1654</v>
      </c>
    </row>
    <row r="14" spans="1:2" x14ac:dyDescent="0.3">
      <c r="A14" s="51" t="s">
        <v>1655</v>
      </c>
      <c r="B14" s="51" t="s">
        <v>1656</v>
      </c>
    </row>
    <row r="15" spans="1:2" x14ac:dyDescent="0.3">
      <c r="A15" s="51" t="s">
        <v>1657</v>
      </c>
      <c r="B15" s="51" t="s">
        <v>1658</v>
      </c>
    </row>
    <row r="16" spans="1:2" x14ac:dyDescent="0.3">
      <c r="A16" s="51" t="s">
        <v>1659</v>
      </c>
      <c r="B16" s="51" t="s">
        <v>1660</v>
      </c>
    </row>
    <row r="17" spans="1:2" x14ac:dyDescent="0.3">
      <c r="A17" s="51" t="s">
        <v>1661</v>
      </c>
      <c r="B17" s="51" t="s">
        <v>1632</v>
      </c>
    </row>
    <row r="18" spans="1:2" x14ac:dyDescent="0.3">
      <c r="A18" s="51" t="s">
        <v>1662</v>
      </c>
      <c r="B18" s="51" t="s">
        <v>1663</v>
      </c>
    </row>
    <row r="19" spans="1:2" x14ac:dyDescent="0.3">
      <c r="A19" s="51" t="s">
        <v>1664</v>
      </c>
      <c r="B19" s="51" t="s">
        <v>1665</v>
      </c>
    </row>
    <row r="20" spans="1:2" ht="28.8" x14ac:dyDescent="0.3">
      <c r="A20" s="51" t="s">
        <v>1666</v>
      </c>
      <c r="B20" s="51" t="s">
        <v>1667</v>
      </c>
    </row>
    <row r="21" spans="1:2" x14ac:dyDescent="0.3">
      <c r="A21" s="51" t="s">
        <v>1668</v>
      </c>
      <c r="B21" s="51" t="s">
        <v>1669</v>
      </c>
    </row>
    <row r="22" spans="1:2" x14ac:dyDescent="0.3">
      <c r="A22" s="51" t="s">
        <v>1670</v>
      </c>
      <c r="B22" s="51" t="s">
        <v>1671</v>
      </c>
    </row>
    <row r="23" spans="1:2" x14ac:dyDescent="0.3">
      <c r="A23" s="51" t="s">
        <v>1672</v>
      </c>
      <c r="B23" s="51" t="s">
        <v>1673</v>
      </c>
    </row>
    <row r="24" spans="1:2" x14ac:dyDescent="0.3">
      <c r="A24" s="51" t="s">
        <v>1674</v>
      </c>
      <c r="B24" s="51" t="s">
        <v>1675</v>
      </c>
    </row>
    <row r="25" spans="1:2" x14ac:dyDescent="0.3">
      <c r="A25" s="51" t="s">
        <v>1676</v>
      </c>
      <c r="B25" s="51" t="s">
        <v>1677</v>
      </c>
    </row>
    <row r="26" spans="1:2" x14ac:dyDescent="0.3">
      <c r="A26" s="51" t="s">
        <v>1678</v>
      </c>
      <c r="B26" s="51" t="s">
        <v>1679</v>
      </c>
    </row>
    <row r="27" spans="1:2" x14ac:dyDescent="0.3">
      <c r="A27" s="51" t="s">
        <v>1680</v>
      </c>
      <c r="B27" s="51" t="s">
        <v>1681</v>
      </c>
    </row>
    <row r="28" spans="1:2" x14ac:dyDescent="0.3">
      <c r="A28" s="51" t="s">
        <v>1682</v>
      </c>
      <c r="B28" s="51" t="s">
        <v>1683</v>
      </c>
    </row>
    <row r="29" spans="1:2" x14ac:dyDescent="0.3">
      <c r="A29" s="51" t="s">
        <v>1684</v>
      </c>
      <c r="B29" s="51" t="s">
        <v>1685</v>
      </c>
    </row>
    <row r="30" spans="1:2" x14ac:dyDescent="0.3">
      <c r="A30" s="51" t="s">
        <v>1686</v>
      </c>
      <c r="B30" s="51" t="s">
        <v>1687</v>
      </c>
    </row>
    <row r="31" spans="1:2" x14ac:dyDescent="0.3">
      <c r="A31" s="51" t="s">
        <v>1688</v>
      </c>
      <c r="B31" s="51" t="s">
        <v>1689</v>
      </c>
    </row>
    <row r="32" spans="1:2" x14ac:dyDescent="0.3">
      <c r="A32" s="51" t="s">
        <v>1690</v>
      </c>
      <c r="B32" s="51" t="s">
        <v>1691</v>
      </c>
    </row>
    <row r="33" spans="1:2" x14ac:dyDescent="0.3">
      <c r="A33" s="51" t="s">
        <v>1692</v>
      </c>
      <c r="B33" s="51" t="s">
        <v>1693</v>
      </c>
    </row>
    <row r="34" spans="1:2" x14ac:dyDescent="0.3">
      <c r="A34" s="51" t="s">
        <v>1694</v>
      </c>
      <c r="B34" s="51" t="s">
        <v>1695</v>
      </c>
    </row>
    <row r="35" spans="1:2" x14ac:dyDescent="0.3">
      <c r="A35" s="379" t="s">
        <v>1696</v>
      </c>
      <c r="B35" s="379" t="s">
        <v>1697</v>
      </c>
    </row>
    <row r="36" spans="1:2" x14ac:dyDescent="0.3">
      <c r="A36" s="379" t="s">
        <v>1698</v>
      </c>
      <c r="B36" s="379" t="s">
        <v>1699</v>
      </c>
    </row>
    <row r="37" spans="1:2" x14ac:dyDescent="0.3">
      <c r="A37" s="379" t="s">
        <v>1700</v>
      </c>
      <c r="B37" s="379" t="s">
        <v>1699</v>
      </c>
    </row>
    <row r="38" spans="1:2" x14ac:dyDescent="0.3">
      <c r="A38" s="379" t="s">
        <v>1701</v>
      </c>
      <c r="B38" s="379" t="s">
        <v>1699</v>
      </c>
    </row>
    <row r="39" spans="1:2" x14ac:dyDescent="0.3">
      <c r="A39" s="379" t="s">
        <v>1702</v>
      </c>
      <c r="B39" s="379" t="s">
        <v>1699</v>
      </c>
    </row>
    <row r="40" spans="1:2" x14ac:dyDescent="0.3">
      <c r="A40" s="379" t="s">
        <v>1703</v>
      </c>
      <c r="B40" s="379" t="s">
        <v>1699</v>
      </c>
    </row>
    <row r="41" spans="1:2" x14ac:dyDescent="0.3">
      <c r="A41" s="379" t="s">
        <v>1704</v>
      </c>
      <c r="B41" s="379" t="s">
        <v>1699</v>
      </c>
    </row>
    <row r="42" spans="1:2" x14ac:dyDescent="0.3">
      <c r="A42" s="379" t="s">
        <v>1705</v>
      </c>
      <c r="B42" s="379" t="s">
        <v>1706</v>
      </c>
    </row>
    <row r="43" spans="1:2" x14ac:dyDescent="0.3">
      <c r="A43" s="379" t="s">
        <v>1707</v>
      </c>
      <c r="B43" s="379" t="s">
        <v>1708</v>
      </c>
    </row>
    <row r="44" spans="1:2" x14ac:dyDescent="0.3">
      <c r="A44" s="379" t="s">
        <v>1709</v>
      </c>
      <c r="B44" s="379" t="s">
        <v>1710</v>
      </c>
    </row>
    <row r="45" spans="1:2" x14ac:dyDescent="0.3">
      <c r="A45" s="379" t="s">
        <v>1711</v>
      </c>
      <c r="B45" s="379" t="s">
        <v>1712</v>
      </c>
    </row>
    <row r="46" spans="1:2" x14ac:dyDescent="0.3">
      <c r="A46" s="379" t="s">
        <v>1713</v>
      </c>
      <c r="B46" s="379" t="s">
        <v>1714</v>
      </c>
    </row>
    <row r="47" spans="1:2" x14ac:dyDescent="0.3">
      <c r="A47" s="379" t="s">
        <v>1715</v>
      </c>
      <c r="B47" s="379" t="s">
        <v>1716</v>
      </c>
    </row>
    <row r="48" spans="1:2" x14ac:dyDescent="0.3">
      <c r="A48" s="379" t="s">
        <v>1717</v>
      </c>
      <c r="B48" s="379" t="s">
        <v>1716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D6D6-E355-4B46-B26A-388663EACF05}">
  <dimension ref="A1:C73"/>
  <sheetViews>
    <sheetView workbookViewId="0">
      <selection activeCell="C8" sqref="C8"/>
    </sheetView>
  </sheetViews>
  <sheetFormatPr defaultColWidth="11.5546875" defaultRowHeight="14.4" x14ac:dyDescent="0.3"/>
  <cols>
    <col min="1" max="2" width="30.109375" customWidth="1"/>
    <col min="3" max="3" width="101.6640625" customWidth="1"/>
  </cols>
  <sheetData>
    <row r="1" spans="1:3" ht="15.6" x14ac:dyDescent="0.3">
      <c r="A1" s="380" t="s">
        <v>1718</v>
      </c>
      <c r="B1" s="380" t="s">
        <v>797</v>
      </c>
      <c r="C1" s="380" t="s">
        <v>1719</v>
      </c>
    </row>
    <row r="2" spans="1:3" ht="28.8" x14ac:dyDescent="0.3">
      <c r="A2" s="42" t="s">
        <v>1720</v>
      </c>
      <c r="B2" s="42" t="s">
        <v>1721</v>
      </c>
      <c r="C2" s="42" t="s">
        <v>1722</v>
      </c>
    </row>
    <row r="3" spans="1:3" ht="28.8" x14ac:dyDescent="0.3">
      <c r="A3" s="42" t="s">
        <v>1723</v>
      </c>
      <c r="B3" s="42" t="s">
        <v>1724</v>
      </c>
      <c r="C3" s="42" t="s">
        <v>1725</v>
      </c>
    </row>
    <row r="4" spans="1:3" ht="43.2" x14ac:dyDescent="0.3">
      <c r="A4" s="42" t="s">
        <v>1726</v>
      </c>
      <c r="B4" s="42" t="s">
        <v>1727</v>
      </c>
      <c r="C4" s="42" t="s">
        <v>1728</v>
      </c>
    </row>
    <row r="5" spans="1:3" ht="28.8" x14ac:dyDescent="0.3">
      <c r="A5" s="42" t="s">
        <v>1729</v>
      </c>
      <c r="B5" s="42" t="s">
        <v>1730</v>
      </c>
      <c r="C5" s="42" t="s">
        <v>1731</v>
      </c>
    </row>
    <row r="6" spans="1:3" ht="43.2" x14ac:dyDescent="0.3">
      <c r="A6" s="42" t="s">
        <v>1732</v>
      </c>
      <c r="B6" s="42" t="s">
        <v>1733</v>
      </c>
      <c r="C6" s="42" t="s">
        <v>1734</v>
      </c>
    </row>
    <row r="7" spans="1:3" ht="43.2" x14ac:dyDescent="0.3">
      <c r="A7" s="42" t="s">
        <v>1735</v>
      </c>
      <c r="B7" s="42" t="s">
        <v>1727</v>
      </c>
      <c r="C7" s="42" t="s">
        <v>1736</v>
      </c>
    </row>
    <row r="8" spans="1:3" ht="72" x14ac:dyDescent="0.3">
      <c r="A8" s="42" t="s">
        <v>1737</v>
      </c>
      <c r="B8" s="42" t="s">
        <v>1727</v>
      </c>
      <c r="C8" s="42" t="s">
        <v>1738</v>
      </c>
    </row>
    <row r="9" spans="1:3" ht="28.8" x14ac:dyDescent="0.3">
      <c r="A9" s="42" t="s">
        <v>1739</v>
      </c>
      <c r="B9" s="42" t="s">
        <v>1721</v>
      </c>
      <c r="C9" s="42" t="s">
        <v>1740</v>
      </c>
    </row>
    <row r="10" spans="1:3" ht="43.2" x14ac:dyDescent="0.3">
      <c r="A10" s="42" t="s">
        <v>1741</v>
      </c>
      <c r="B10" s="42" t="s">
        <v>1733</v>
      </c>
      <c r="C10" s="42" t="s">
        <v>1742</v>
      </c>
    </row>
    <row r="11" spans="1:3" ht="28.8" x14ac:dyDescent="0.3">
      <c r="A11" s="42" t="s">
        <v>1743</v>
      </c>
      <c r="B11" s="42" t="s">
        <v>1724</v>
      </c>
      <c r="C11" s="42" t="s">
        <v>1744</v>
      </c>
    </row>
    <row r="12" spans="1:3" ht="43.2" x14ac:dyDescent="0.3">
      <c r="A12" s="42" t="s">
        <v>1745</v>
      </c>
      <c r="B12" s="42" t="s">
        <v>1746</v>
      </c>
      <c r="C12" s="42" t="s">
        <v>1747</v>
      </c>
    </row>
    <row r="13" spans="1:3" ht="28.8" x14ac:dyDescent="0.3">
      <c r="A13" s="42" t="s">
        <v>1748</v>
      </c>
      <c r="B13" s="42" t="s">
        <v>1721</v>
      </c>
      <c r="C13" s="42" t="s">
        <v>1749</v>
      </c>
    </row>
    <row r="14" spans="1:3" ht="28.8" x14ac:dyDescent="0.3">
      <c r="A14" s="42" t="s">
        <v>1750</v>
      </c>
      <c r="B14" s="42" t="s">
        <v>1751</v>
      </c>
      <c r="C14" s="42" t="s">
        <v>1752</v>
      </c>
    </row>
    <row r="15" spans="1:3" ht="43.2" x14ac:dyDescent="0.3">
      <c r="A15" s="42" t="s">
        <v>1753</v>
      </c>
      <c r="B15" s="42" t="s">
        <v>1746</v>
      </c>
      <c r="C15" s="42" t="s">
        <v>1754</v>
      </c>
    </row>
    <row r="16" spans="1:3" ht="43.2" x14ac:dyDescent="0.3">
      <c r="A16" s="42" t="s">
        <v>1755</v>
      </c>
      <c r="B16" s="42" t="s">
        <v>1746</v>
      </c>
      <c r="C16" s="42" t="s">
        <v>1756</v>
      </c>
    </row>
    <row r="17" spans="1:3" ht="28.8" x14ac:dyDescent="0.3">
      <c r="A17" s="42" t="s">
        <v>1757</v>
      </c>
      <c r="B17" s="42" t="s">
        <v>1721</v>
      </c>
      <c r="C17" s="42" t="s">
        <v>1758</v>
      </c>
    </row>
    <row r="18" spans="1:3" ht="28.8" x14ac:dyDescent="0.3">
      <c r="A18" s="42" t="s">
        <v>1759</v>
      </c>
      <c r="B18" s="42" t="s">
        <v>1721</v>
      </c>
      <c r="C18" s="42" t="s">
        <v>1760</v>
      </c>
    </row>
    <row r="19" spans="1:3" ht="28.8" x14ac:dyDescent="0.3">
      <c r="A19" s="42" t="s">
        <v>1761</v>
      </c>
      <c r="B19" s="42" t="s">
        <v>1762</v>
      </c>
      <c r="C19" s="42" t="s">
        <v>1763</v>
      </c>
    </row>
    <row r="20" spans="1:3" ht="28.8" x14ac:dyDescent="0.3">
      <c r="A20" s="42" t="s">
        <v>1764</v>
      </c>
      <c r="B20" s="42" t="s">
        <v>1721</v>
      </c>
      <c r="C20" s="42" t="s">
        <v>1765</v>
      </c>
    </row>
    <row r="21" spans="1:3" ht="28.8" x14ac:dyDescent="0.3">
      <c r="A21" s="42" t="s">
        <v>1766</v>
      </c>
      <c r="B21" s="42" t="s">
        <v>1721</v>
      </c>
      <c r="C21" s="42" t="s">
        <v>1767</v>
      </c>
    </row>
    <row r="22" spans="1:3" ht="43.2" x14ac:dyDescent="0.3">
      <c r="A22" s="42" t="s">
        <v>1768</v>
      </c>
      <c r="B22" s="42" t="s">
        <v>1746</v>
      </c>
      <c r="C22" s="42" t="s">
        <v>1769</v>
      </c>
    </row>
    <row r="23" spans="1:3" ht="28.8" x14ac:dyDescent="0.3">
      <c r="A23" s="42" t="s">
        <v>1770</v>
      </c>
      <c r="B23" s="42" t="s">
        <v>1771</v>
      </c>
      <c r="C23" s="42" t="s">
        <v>1772</v>
      </c>
    </row>
    <row r="24" spans="1:3" ht="31.2" x14ac:dyDescent="0.3">
      <c r="A24" s="42" t="s">
        <v>1773</v>
      </c>
      <c r="B24" s="42" t="s">
        <v>1771</v>
      </c>
      <c r="C24" s="381" t="s">
        <v>1774</v>
      </c>
    </row>
    <row r="25" spans="1:3" ht="28.8" x14ac:dyDescent="0.3">
      <c r="A25" s="42" t="s">
        <v>1775</v>
      </c>
      <c r="B25" s="42" t="s">
        <v>1776</v>
      </c>
      <c r="C25" s="42" t="s">
        <v>1777</v>
      </c>
    </row>
    <row r="26" spans="1:3" ht="43.2" x14ac:dyDescent="0.3">
      <c r="A26" s="42" t="s">
        <v>1778</v>
      </c>
      <c r="B26" s="42" t="s">
        <v>1733</v>
      </c>
      <c r="C26" s="42" t="s">
        <v>1779</v>
      </c>
    </row>
    <row r="27" spans="1:3" ht="43.2" x14ac:dyDescent="0.3">
      <c r="A27" s="42" t="s">
        <v>1780</v>
      </c>
      <c r="B27" s="42" t="s">
        <v>1733</v>
      </c>
      <c r="C27" s="42" t="s">
        <v>1781</v>
      </c>
    </row>
    <row r="28" spans="1:3" ht="43.2" x14ac:dyDescent="0.3">
      <c r="A28" s="42" t="s">
        <v>1782</v>
      </c>
      <c r="B28" s="42" t="s">
        <v>1733</v>
      </c>
      <c r="C28" s="381" t="s">
        <v>1783</v>
      </c>
    </row>
    <row r="29" spans="1:3" ht="28.8" x14ac:dyDescent="0.3">
      <c r="A29" s="42" t="s">
        <v>1784</v>
      </c>
      <c r="B29" s="42" t="s">
        <v>1721</v>
      </c>
      <c r="C29" s="42" t="s">
        <v>1785</v>
      </c>
    </row>
    <row r="30" spans="1:3" ht="28.8" x14ac:dyDescent="0.3">
      <c r="A30" s="42" t="s">
        <v>1786</v>
      </c>
      <c r="B30" s="42" t="s">
        <v>1721</v>
      </c>
      <c r="C30" s="42" t="s">
        <v>1787</v>
      </c>
    </row>
    <row r="31" spans="1:3" ht="43.2" x14ac:dyDescent="0.3">
      <c r="A31" s="42" t="s">
        <v>1788</v>
      </c>
      <c r="B31" s="42" t="s">
        <v>1746</v>
      </c>
      <c r="C31" s="42" t="s">
        <v>1789</v>
      </c>
    </row>
    <row r="32" spans="1:3" ht="28.8" x14ac:dyDescent="0.3">
      <c r="A32" s="42" t="s">
        <v>1790</v>
      </c>
      <c r="B32" s="42" t="s">
        <v>1724</v>
      </c>
      <c r="C32" s="42" t="s">
        <v>1791</v>
      </c>
    </row>
    <row r="33" spans="1:3" ht="28.8" x14ac:dyDescent="0.3">
      <c r="A33" s="42" t="s">
        <v>1792</v>
      </c>
      <c r="B33" s="42" t="s">
        <v>1762</v>
      </c>
      <c r="C33" s="42" t="s">
        <v>1793</v>
      </c>
    </row>
    <row r="34" spans="1:3" ht="57.6" x14ac:dyDescent="0.3">
      <c r="A34" s="42" t="s">
        <v>1794</v>
      </c>
      <c r="B34" s="42" t="s">
        <v>1795</v>
      </c>
      <c r="C34" s="42" t="s">
        <v>1796</v>
      </c>
    </row>
    <row r="35" spans="1:3" ht="57.6" x14ac:dyDescent="0.3">
      <c r="A35" s="42" t="s">
        <v>1797</v>
      </c>
      <c r="B35" s="42" t="s">
        <v>1795</v>
      </c>
      <c r="C35" s="42" t="s">
        <v>1798</v>
      </c>
    </row>
    <row r="36" spans="1:3" ht="28.8" x14ac:dyDescent="0.3">
      <c r="A36" s="42" t="s">
        <v>1799</v>
      </c>
      <c r="B36" s="42" t="s">
        <v>1724</v>
      </c>
      <c r="C36" s="42" t="s">
        <v>1800</v>
      </c>
    </row>
    <row r="37" spans="1:3" ht="86.4" x14ac:dyDescent="0.3">
      <c r="A37" s="42" t="s">
        <v>1801</v>
      </c>
      <c r="B37" s="42" t="s">
        <v>1746</v>
      </c>
      <c r="C37" s="42" t="s">
        <v>1802</v>
      </c>
    </row>
    <row r="38" spans="1:3" ht="28.8" x14ac:dyDescent="0.3">
      <c r="A38" s="42" t="s">
        <v>1803</v>
      </c>
      <c r="B38" s="42" t="s">
        <v>1751</v>
      </c>
      <c r="C38" s="42" t="s">
        <v>1804</v>
      </c>
    </row>
    <row r="39" spans="1:3" ht="28.8" x14ac:dyDescent="0.3">
      <c r="A39" s="42" t="s">
        <v>1805</v>
      </c>
      <c r="B39" s="42" t="s">
        <v>1751</v>
      </c>
      <c r="C39" s="42" t="s">
        <v>1806</v>
      </c>
    </row>
    <row r="40" spans="1:3" ht="28.8" x14ac:dyDescent="0.3">
      <c r="A40" s="42" t="s">
        <v>1807</v>
      </c>
      <c r="B40" s="42" t="s">
        <v>1751</v>
      </c>
      <c r="C40" s="42" t="s">
        <v>1808</v>
      </c>
    </row>
    <row r="41" spans="1:3" ht="28.8" x14ac:dyDescent="0.3">
      <c r="A41" s="42" t="s">
        <v>1809</v>
      </c>
      <c r="B41" s="42" t="s">
        <v>1751</v>
      </c>
      <c r="C41" s="42" t="s">
        <v>1810</v>
      </c>
    </row>
    <row r="42" spans="1:3" ht="43.2" x14ac:dyDescent="0.3">
      <c r="A42" s="42" t="s">
        <v>1811</v>
      </c>
      <c r="B42" s="42" t="s">
        <v>1727</v>
      </c>
      <c r="C42" s="42" t="s">
        <v>1812</v>
      </c>
    </row>
    <row r="43" spans="1:3" ht="28.8" x14ac:dyDescent="0.3">
      <c r="A43" s="42" t="s">
        <v>1813</v>
      </c>
      <c r="B43" s="42" t="s">
        <v>1751</v>
      </c>
      <c r="C43" s="42" t="s">
        <v>1814</v>
      </c>
    </row>
    <row r="44" spans="1:3" ht="43.2" x14ac:dyDescent="0.3">
      <c r="A44" s="42" t="s">
        <v>1815</v>
      </c>
      <c r="B44" s="42" t="s">
        <v>1751</v>
      </c>
      <c r="C44" s="42" t="s">
        <v>1816</v>
      </c>
    </row>
    <row r="45" spans="1:3" ht="28.8" x14ac:dyDescent="0.3">
      <c r="A45" s="42" t="s">
        <v>1817</v>
      </c>
      <c r="B45" s="42" t="s">
        <v>1751</v>
      </c>
      <c r="C45" s="42" t="s">
        <v>1818</v>
      </c>
    </row>
    <row r="46" spans="1:3" ht="28.8" x14ac:dyDescent="0.3">
      <c r="A46" s="42" t="s">
        <v>1819</v>
      </c>
      <c r="B46" s="42" t="s">
        <v>1721</v>
      </c>
      <c r="C46" s="42" t="s">
        <v>1820</v>
      </c>
    </row>
    <row r="47" spans="1:3" ht="28.8" x14ac:dyDescent="0.3">
      <c r="A47" s="42" t="s">
        <v>1821</v>
      </c>
      <c r="B47" s="42" t="s">
        <v>1751</v>
      </c>
      <c r="C47" s="42" t="s">
        <v>1822</v>
      </c>
    </row>
    <row r="48" spans="1:3" ht="43.2" x14ac:dyDescent="0.3">
      <c r="A48" s="42" t="s">
        <v>1823</v>
      </c>
      <c r="B48" s="42" t="s">
        <v>1751</v>
      </c>
      <c r="C48" s="42" t="s">
        <v>1824</v>
      </c>
    </row>
    <row r="49" spans="1:3" ht="43.2" x14ac:dyDescent="0.3">
      <c r="A49" s="42" t="s">
        <v>1825</v>
      </c>
      <c r="B49" s="42" t="s">
        <v>1751</v>
      </c>
      <c r="C49" s="42" t="s">
        <v>1826</v>
      </c>
    </row>
    <row r="50" spans="1:3" ht="28.8" x14ac:dyDescent="0.3">
      <c r="A50" s="42" t="s">
        <v>1827</v>
      </c>
      <c r="B50" s="42" t="s">
        <v>1751</v>
      </c>
      <c r="C50" s="42" t="s">
        <v>1828</v>
      </c>
    </row>
    <row r="51" spans="1:3" ht="43.2" x14ac:dyDescent="0.3">
      <c r="A51" s="42" t="s">
        <v>1829</v>
      </c>
      <c r="B51" s="42" t="s">
        <v>1751</v>
      </c>
      <c r="C51" s="42" t="s">
        <v>1830</v>
      </c>
    </row>
    <row r="52" spans="1:3" ht="43.2" x14ac:dyDescent="0.3">
      <c r="A52" s="42" t="s">
        <v>1831</v>
      </c>
      <c r="B52" s="42" t="s">
        <v>1751</v>
      </c>
      <c r="C52" s="42" t="s">
        <v>1832</v>
      </c>
    </row>
    <row r="53" spans="1:3" ht="43.2" x14ac:dyDescent="0.3">
      <c r="A53" s="42" t="s">
        <v>1833</v>
      </c>
      <c r="B53" s="42" t="s">
        <v>1751</v>
      </c>
      <c r="C53" s="42" t="s">
        <v>1834</v>
      </c>
    </row>
    <row r="54" spans="1:3" ht="28.8" x14ac:dyDescent="0.3">
      <c r="A54" s="42" t="s">
        <v>1835</v>
      </c>
      <c r="B54" s="42" t="s">
        <v>1751</v>
      </c>
      <c r="C54" s="42" t="s">
        <v>1836</v>
      </c>
    </row>
    <row r="55" spans="1:3" ht="28.8" x14ac:dyDescent="0.3">
      <c r="A55" s="42" t="s">
        <v>1837</v>
      </c>
      <c r="B55" s="42" t="s">
        <v>1751</v>
      </c>
      <c r="C55" s="42" t="s">
        <v>1838</v>
      </c>
    </row>
    <row r="56" spans="1:3" x14ac:dyDescent="0.3">
      <c r="A56" s="42" t="s">
        <v>1839</v>
      </c>
      <c r="B56" s="42" t="s">
        <v>1840</v>
      </c>
      <c r="C56" s="42" t="s">
        <v>1841</v>
      </c>
    </row>
    <row r="57" spans="1:3" x14ac:dyDescent="0.3">
      <c r="A57" s="42" t="s">
        <v>1842</v>
      </c>
      <c r="B57" s="42" t="s">
        <v>1840</v>
      </c>
      <c r="C57" s="42" t="s">
        <v>1843</v>
      </c>
    </row>
    <row r="58" spans="1:3" x14ac:dyDescent="0.3">
      <c r="A58" s="42" t="s">
        <v>1844</v>
      </c>
      <c r="B58" s="42" t="s">
        <v>1840</v>
      </c>
      <c r="C58" s="42" t="s">
        <v>1845</v>
      </c>
    </row>
    <row r="59" spans="1:3" x14ac:dyDescent="0.3">
      <c r="A59" s="42" t="s">
        <v>1846</v>
      </c>
      <c r="B59" s="42" t="s">
        <v>1840</v>
      </c>
      <c r="C59" s="42" t="s">
        <v>1847</v>
      </c>
    </row>
    <row r="60" spans="1:3" x14ac:dyDescent="0.3">
      <c r="A60" s="42" t="s">
        <v>1848</v>
      </c>
      <c r="B60" s="42" t="s">
        <v>1840</v>
      </c>
      <c r="C60" s="42" t="s">
        <v>1849</v>
      </c>
    </row>
    <row r="61" spans="1:3" ht="28.8" x14ac:dyDescent="0.3">
      <c r="A61" s="42" t="s">
        <v>1850</v>
      </c>
      <c r="B61" s="42" t="s">
        <v>1776</v>
      </c>
      <c r="C61" s="42" t="s">
        <v>1851</v>
      </c>
    </row>
    <row r="62" spans="1:3" ht="43.2" x14ac:dyDescent="0.3">
      <c r="A62" s="42" t="s">
        <v>1852</v>
      </c>
      <c r="B62" s="42" t="s">
        <v>1727</v>
      </c>
      <c r="C62" s="42" t="s">
        <v>1853</v>
      </c>
    </row>
    <row r="63" spans="1:3" ht="43.2" x14ac:dyDescent="0.3">
      <c r="A63" s="42" t="s">
        <v>1854</v>
      </c>
      <c r="B63" s="42" t="s">
        <v>1724</v>
      </c>
      <c r="C63" s="42" t="s">
        <v>1855</v>
      </c>
    </row>
    <row r="64" spans="1:3" ht="43.2" x14ac:dyDescent="0.3">
      <c r="A64" s="42" t="s">
        <v>1856</v>
      </c>
      <c r="B64" s="42" t="s">
        <v>1730</v>
      </c>
      <c r="C64" s="42" t="s">
        <v>1857</v>
      </c>
    </row>
    <row r="65" spans="1:3" ht="28.8" x14ac:dyDescent="0.3">
      <c r="A65" s="42" t="s">
        <v>1858</v>
      </c>
      <c r="B65" s="42" t="s">
        <v>1724</v>
      </c>
      <c r="C65" s="42" t="s">
        <v>1859</v>
      </c>
    </row>
    <row r="66" spans="1:3" ht="28.8" x14ac:dyDescent="0.3">
      <c r="A66" s="42" t="s">
        <v>1860</v>
      </c>
      <c r="B66" s="42" t="s">
        <v>1776</v>
      </c>
      <c r="C66" s="42" t="s">
        <v>1861</v>
      </c>
    </row>
    <row r="67" spans="1:3" ht="28.8" x14ac:dyDescent="0.3">
      <c r="A67" s="42" t="s">
        <v>1862</v>
      </c>
      <c r="B67" s="42" t="s">
        <v>1751</v>
      </c>
      <c r="C67" s="381" t="s">
        <v>1863</v>
      </c>
    </row>
    <row r="68" spans="1:3" ht="57.6" x14ac:dyDescent="0.3">
      <c r="A68" s="42" t="s">
        <v>1864</v>
      </c>
      <c r="B68" s="42" t="s">
        <v>1795</v>
      </c>
      <c r="C68" s="42" t="s">
        <v>1865</v>
      </c>
    </row>
    <row r="69" spans="1:3" ht="28.8" x14ac:dyDescent="0.3">
      <c r="A69" s="42" t="s">
        <v>1866</v>
      </c>
      <c r="B69" s="42" t="s">
        <v>1867</v>
      </c>
      <c r="C69" s="42" t="s">
        <v>1868</v>
      </c>
    </row>
    <row r="70" spans="1:3" ht="43.2" x14ac:dyDescent="0.3">
      <c r="A70" s="42" t="s">
        <v>1869</v>
      </c>
      <c r="B70" s="42" t="s">
        <v>1727</v>
      </c>
      <c r="C70" s="42" t="s">
        <v>1870</v>
      </c>
    </row>
    <row r="71" spans="1:3" ht="28.8" x14ac:dyDescent="0.3">
      <c r="A71" s="42" t="s">
        <v>1871</v>
      </c>
      <c r="B71" s="42" t="s">
        <v>1721</v>
      </c>
      <c r="C71" s="42" t="s">
        <v>1872</v>
      </c>
    </row>
    <row r="72" spans="1:3" ht="28.8" x14ac:dyDescent="0.3">
      <c r="A72" s="42" t="s">
        <v>1873</v>
      </c>
      <c r="B72" s="42" t="s">
        <v>1751</v>
      </c>
      <c r="C72" s="42" t="s">
        <v>1874</v>
      </c>
    </row>
    <row r="73" spans="1:3" ht="57.6" x14ac:dyDescent="0.3">
      <c r="A73" s="42" t="s">
        <v>1875</v>
      </c>
      <c r="B73" s="42" t="s">
        <v>1771</v>
      </c>
      <c r="C73" s="42" t="s">
        <v>1876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zoomScale="70" zoomScaleNormal="70" workbookViewId="0">
      <selection activeCell="F13" sqref="F13"/>
    </sheetView>
  </sheetViews>
  <sheetFormatPr defaultColWidth="9.33203125" defaultRowHeight="14.4" x14ac:dyDescent="0.3"/>
  <cols>
    <col min="1" max="1" width="19" bestFit="1" customWidth="1"/>
    <col min="2" max="2" width="11.6640625" bestFit="1" customWidth="1"/>
    <col min="4" max="4" width="26.33203125" customWidth="1"/>
    <col min="5" max="5" width="37.33203125" bestFit="1" customWidth="1"/>
    <col min="6" max="6" width="28.33203125" bestFit="1" customWidth="1"/>
    <col min="7" max="7" width="11.33203125" bestFit="1" customWidth="1"/>
    <col min="8" max="8" width="13.33203125" bestFit="1" customWidth="1"/>
    <col min="9" max="9" width="9.33203125" customWidth="1"/>
    <col min="10" max="10" width="29.33203125" bestFit="1" customWidth="1"/>
    <col min="11" max="11" width="38.33203125" bestFit="1" customWidth="1"/>
    <col min="12" max="12" width="17.6640625" bestFit="1" customWidth="1"/>
    <col min="13" max="13" width="10.6640625" customWidth="1"/>
    <col min="14" max="14" width="9.33203125" customWidth="1"/>
    <col min="15" max="15" width="18.33203125" customWidth="1"/>
    <col min="16" max="16" width="13.6640625" customWidth="1"/>
    <col min="17" max="17" width="18.33203125" bestFit="1" customWidth="1"/>
    <col min="20" max="20" width="20.6640625" bestFit="1" customWidth="1"/>
    <col min="21" max="21" width="19" customWidth="1"/>
    <col min="22" max="22" width="14.33203125" customWidth="1"/>
  </cols>
  <sheetData>
    <row r="1" spans="1:23" ht="15" customHeight="1" x14ac:dyDescent="0.3">
      <c r="B1" s="499" t="s">
        <v>941</v>
      </c>
      <c r="C1" s="500"/>
      <c r="D1" s="500"/>
      <c r="E1" s="500"/>
      <c r="F1" s="500"/>
      <c r="G1" s="501"/>
      <c r="H1" s="499" t="s">
        <v>942</v>
      </c>
      <c r="I1" s="500"/>
      <c r="J1" s="500"/>
      <c r="K1" s="500"/>
      <c r="L1" s="500"/>
      <c r="M1" s="501"/>
      <c r="N1" s="55"/>
      <c r="O1" s="55"/>
      <c r="P1" s="55"/>
      <c r="Q1" s="330"/>
      <c r="R1" s="4"/>
      <c r="S1" s="497" t="s">
        <v>943</v>
      </c>
      <c r="T1" s="11"/>
      <c r="U1" s="330"/>
      <c r="V1" s="330"/>
      <c r="W1" s="330"/>
    </row>
    <row r="2" spans="1:23" ht="28.8" x14ac:dyDescent="0.3">
      <c r="A2" s="358" t="s">
        <v>82</v>
      </c>
      <c r="B2" s="119" t="s">
        <v>944</v>
      </c>
      <c r="C2" s="119" t="s">
        <v>945</v>
      </c>
      <c r="D2" s="119" t="s">
        <v>946</v>
      </c>
      <c r="E2" s="119" t="s">
        <v>947</v>
      </c>
      <c r="F2" s="119" t="s">
        <v>948</v>
      </c>
      <c r="G2" s="33" t="s">
        <v>949</v>
      </c>
      <c r="H2" s="119" t="s">
        <v>944</v>
      </c>
      <c r="I2" s="33" t="s">
        <v>950</v>
      </c>
      <c r="J2" s="33" t="s">
        <v>951</v>
      </c>
      <c r="K2" s="33" t="s">
        <v>952</v>
      </c>
      <c r="L2" s="33" t="s">
        <v>953</v>
      </c>
      <c r="M2" s="33" t="s">
        <v>954</v>
      </c>
      <c r="N2" s="33" t="s">
        <v>955</v>
      </c>
      <c r="O2" s="33" t="s">
        <v>956</v>
      </c>
      <c r="P2" s="33" t="s">
        <v>957</v>
      </c>
      <c r="Q2" s="33" t="s">
        <v>958</v>
      </c>
      <c r="R2" s="46" t="s">
        <v>959</v>
      </c>
      <c r="S2" s="498"/>
      <c r="T2" s="48" t="s">
        <v>960</v>
      </c>
      <c r="U2" s="33" t="s">
        <v>961</v>
      </c>
      <c r="V2" s="33" t="s">
        <v>962</v>
      </c>
      <c r="W2" s="33" t="s">
        <v>963</v>
      </c>
    </row>
    <row r="3" spans="1:23" x14ac:dyDescent="0.3">
      <c r="A3" s="85"/>
      <c r="B3" s="56"/>
      <c r="C3" s="86"/>
      <c r="D3" s="330"/>
      <c r="E3" s="25"/>
      <c r="F3" s="330"/>
      <c r="G3" s="118"/>
      <c r="H3" s="90"/>
      <c r="I3" s="52"/>
      <c r="J3" s="25"/>
      <c r="K3" s="330"/>
      <c r="L3" s="75"/>
      <c r="M3" s="330"/>
      <c r="N3" s="34"/>
      <c r="O3" s="34"/>
      <c r="P3" s="34"/>
      <c r="R3" s="47"/>
      <c r="S3" s="330"/>
      <c r="T3" s="49"/>
      <c r="U3" s="36"/>
      <c r="V3" s="36"/>
      <c r="W3" s="59"/>
    </row>
    <row r="4" spans="1:23" x14ac:dyDescent="0.3">
      <c r="A4" s="85"/>
      <c r="B4" s="56"/>
      <c r="C4" s="86"/>
      <c r="D4" s="330"/>
      <c r="E4" s="25"/>
      <c r="F4" s="330"/>
      <c r="G4" s="118"/>
      <c r="H4" s="90"/>
      <c r="I4" s="52"/>
      <c r="J4" s="330"/>
      <c r="K4" s="330"/>
      <c r="L4" s="75"/>
      <c r="M4" s="330"/>
      <c r="N4" s="34"/>
      <c r="O4" s="34"/>
      <c r="P4" s="52"/>
      <c r="R4" s="47"/>
      <c r="S4" s="330"/>
      <c r="T4" s="49"/>
      <c r="U4" s="36"/>
      <c r="V4" s="36"/>
      <c r="W4" s="59"/>
    </row>
    <row r="5" spans="1:23" ht="33.6" x14ac:dyDescent="0.65">
      <c r="A5" s="133" t="s">
        <v>964</v>
      </c>
      <c r="B5" s="56"/>
      <c r="C5" s="86"/>
      <c r="D5" s="35"/>
      <c r="E5" s="25"/>
      <c r="F5" s="330"/>
      <c r="G5" s="118"/>
      <c r="H5" s="90"/>
      <c r="I5" s="52"/>
      <c r="K5" s="330"/>
      <c r="M5" s="330"/>
      <c r="N5" s="35"/>
      <c r="O5" s="35"/>
      <c r="P5" s="52"/>
      <c r="Q5" s="35"/>
      <c r="R5" s="13"/>
      <c r="S5" s="330"/>
      <c r="T5" s="49"/>
      <c r="U5" s="36"/>
      <c r="V5" s="36"/>
      <c r="W5" s="59"/>
    </row>
    <row r="6" spans="1:23" x14ac:dyDescent="0.3">
      <c r="A6" s="85"/>
      <c r="B6" s="56"/>
      <c r="C6" s="86"/>
      <c r="D6" s="330"/>
      <c r="E6" s="25"/>
      <c r="F6" s="330"/>
      <c r="G6" s="118"/>
      <c r="H6" s="90"/>
      <c r="I6" s="49"/>
      <c r="J6" s="25"/>
      <c r="K6" s="330"/>
      <c r="L6" s="76"/>
      <c r="M6" s="330"/>
      <c r="N6" s="35"/>
      <c r="O6" s="35"/>
      <c r="P6" s="52"/>
      <c r="Q6" s="330"/>
      <c r="R6" s="13"/>
      <c r="S6" s="330"/>
      <c r="T6" s="49"/>
      <c r="U6" s="36"/>
      <c r="V6" s="36"/>
      <c r="W6" s="59"/>
    </row>
    <row r="7" spans="1:23" ht="33.6" x14ac:dyDescent="0.65">
      <c r="A7" s="133"/>
      <c r="B7" s="56"/>
      <c r="C7" s="86"/>
      <c r="D7" s="35"/>
      <c r="E7" s="25"/>
      <c r="F7" s="330"/>
      <c r="G7" s="118"/>
      <c r="H7" s="90"/>
      <c r="I7" s="52"/>
      <c r="K7" s="330"/>
      <c r="M7" s="330"/>
      <c r="N7" s="35"/>
      <c r="O7" s="35"/>
      <c r="P7" s="52"/>
      <c r="Q7" s="35"/>
      <c r="R7" s="13"/>
      <c r="S7" s="330"/>
      <c r="T7" s="49"/>
      <c r="U7" s="36"/>
      <c r="V7" s="36"/>
      <c r="W7" s="59"/>
    </row>
    <row r="8" spans="1:23" x14ac:dyDescent="0.3">
      <c r="A8" s="146"/>
      <c r="B8" s="56"/>
      <c r="C8" s="86"/>
      <c r="D8" s="330"/>
      <c r="E8" s="25"/>
      <c r="F8" s="330"/>
      <c r="G8" s="118"/>
      <c r="H8" s="90"/>
      <c r="I8" s="49"/>
      <c r="J8" s="330"/>
      <c r="K8" s="330"/>
      <c r="L8" s="76"/>
      <c r="M8" s="330"/>
      <c r="N8" s="35"/>
      <c r="O8" s="35"/>
      <c r="P8" s="52"/>
      <c r="Q8" s="330"/>
      <c r="R8" s="13"/>
      <c r="S8" s="2"/>
      <c r="T8" s="49"/>
      <c r="U8" s="36"/>
      <c r="V8" s="36"/>
      <c r="W8" s="59"/>
    </row>
    <row r="9" spans="1:23" x14ac:dyDescent="0.3">
      <c r="A9" s="85"/>
      <c r="B9" s="56"/>
      <c r="C9" s="86"/>
      <c r="D9" s="330"/>
      <c r="E9" s="25"/>
      <c r="F9" s="330"/>
      <c r="G9" s="52"/>
      <c r="H9" s="90"/>
      <c r="I9" s="49"/>
      <c r="J9" s="330"/>
      <c r="K9" s="330"/>
      <c r="L9" s="330"/>
      <c r="M9" s="35"/>
      <c r="N9" s="35"/>
      <c r="O9" s="35"/>
      <c r="P9" s="52"/>
      <c r="Q9" s="330"/>
      <c r="R9" s="13"/>
      <c r="S9" s="2"/>
      <c r="T9" s="49"/>
      <c r="U9" s="36"/>
      <c r="V9" s="36"/>
      <c r="W9" s="59"/>
    </row>
    <row r="10" spans="1:23" x14ac:dyDescent="0.3">
      <c r="A10" s="90"/>
      <c r="B10" s="56"/>
      <c r="C10" s="86"/>
      <c r="D10" s="330"/>
      <c r="E10" s="25"/>
      <c r="F10" s="330"/>
      <c r="G10" s="52"/>
      <c r="H10" s="90"/>
      <c r="I10" s="49"/>
      <c r="J10" s="330"/>
      <c r="K10" s="330"/>
      <c r="L10" s="76"/>
      <c r="M10" s="330"/>
      <c r="N10" s="35"/>
      <c r="O10" s="35"/>
      <c r="P10" s="52"/>
      <c r="Q10" s="330"/>
      <c r="R10" s="13"/>
      <c r="S10" s="2"/>
      <c r="T10" s="49"/>
      <c r="U10" s="36"/>
      <c r="V10" s="36"/>
      <c r="W10" s="59"/>
    </row>
    <row r="11" spans="1:23" x14ac:dyDescent="0.3">
      <c r="A11" s="90"/>
      <c r="B11" s="56"/>
      <c r="C11" s="86"/>
      <c r="D11" s="25"/>
      <c r="E11" s="25"/>
      <c r="F11" s="330"/>
      <c r="G11" s="52"/>
      <c r="H11" s="330"/>
      <c r="I11" s="35"/>
      <c r="J11" s="330"/>
      <c r="K11" s="330"/>
      <c r="L11" s="330"/>
      <c r="M11" s="35"/>
      <c r="N11" s="35"/>
      <c r="O11" s="35"/>
      <c r="P11" s="52"/>
      <c r="Q11" s="330"/>
      <c r="R11" s="13"/>
      <c r="S11" s="2"/>
      <c r="T11" s="49"/>
      <c r="U11" s="36"/>
      <c r="V11" s="36"/>
      <c r="W11" s="59"/>
    </row>
    <row r="12" spans="1:23" x14ac:dyDescent="0.3">
      <c r="A12" s="85"/>
      <c r="B12" s="59"/>
      <c r="C12" s="86"/>
      <c r="D12" s="25"/>
      <c r="E12" s="25"/>
      <c r="F12" s="100"/>
      <c r="G12" s="330"/>
      <c r="H12" s="330"/>
      <c r="I12" s="35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49"/>
      <c r="U12" s="36"/>
      <c r="V12" s="36"/>
      <c r="W12" s="59"/>
    </row>
    <row r="13" spans="1:23" x14ac:dyDescent="0.3">
      <c r="A13" s="85"/>
      <c r="B13" s="59"/>
      <c r="C13" s="86"/>
      <c r="D13" s="25"/>
      <c r="E13" s="25"/>
      <c r="F13" s="25"/>
      <c r="G13" s="330"/>
      <c r="H13" s="330"/>
      <c r="I13" s="35"/>
      <c r="J13" s="330"/>
      <c r="K13" s="330"/>
      <c r="L13" s="330"/>
      <c r="M13" s="330"/>
      <c r="N13" s="330"/>
      <c r="O13" s="330"/>
      <c r="P13" s="11"/>
      <c r="Q13" s="330"/>
      <c r="R13" s="13"/>
      <c r="S13" s="330"/>
      <c r="T13" s="49"/>
      <c r="U13" s="36"/>
      <c r="V13" s="36"/>
      <c r="W13" s="59"/>
    </row>
    <row r="14" spans="1:23" x14ac:dyDescent="0.3">
      <c r="A14" s="85"/>
      <c r="B14" s="59"/>
      <c r="C14" s="86"/>
      <c r="D14" s="25"/>
      <c r="E14" s="25"/>
      <c r="F14" s="25"/>
      <c r="G14" s="330"/>
      <c r="H14" s="330"/>
      <c r="I14" s="35"/>
      <c r="J14" s="330"/>
      <c r="K14" s="330"/>
      <c r="L14" s="330"/>
      <c r="M14" s="330"/>
      <c r="N14" s="330"/>
      <c r="O14" s="330"/>
      <c r="P14" s="11"/>
      <c r="Q14" s="330"/>
      <c r="R14" s="13"/>
      <c r="S14" s="330"/>
      <c r="T14" s="49"/>
      <c r="U14" s="36"/>
      <c r="V14" s="36"/>
      <c r="W14" s="59"/>
    </row>
    <row r="15" spans="1:23" x14ac:dyDescent="0.3">
      <c r="A15" s="85"/>
      <c r="B15" s="59"/>
      <c r="C15" s="86"/>
      <c r="D15" s="25"/>
      <c r="E15" s="25"/>
      <c r="F15" s="25"/>
      <c r="G15" s="330"/>
      <c r="H15" s="330"/>
      <c r="I15" s="35"/>
      <c r="J15" s="330"/>
      <c r="K15" s="330"/>
      <c r="L15" s="330"/>
      <c r="M15" s="330"/>
      <c r="N15" s="330"/>
      <c r="O15" s="330"/>
      <c r="P15" s="11"/>
      <c r="Q15" s="330"/>
      <c r="R15" s="13"/>
      <c r="S15" s="330"/>
      <c r="T15" s="49"/>
      <c r="U15" s="36"/>
      <c r="V15" s="36"/>
      <c r="W15" s="59"/>
    </row>
    <row r="16" spans="1:23" x14ac:dyDescent="0.3">
      <c r="A16" s="85"/>
      <c r="B16" s="59"/>
      <c r="C16" s="86"/>
      <c r="D16" s="25"/>
      <c r="E16" s="25"/>
      <c r="F16" s="25"/>
      <c r="G16" s="330"/>
      <c r="H16" s="330"/>
      <c r="I16" s="35"/>
      <c r="J16" s="330"/>
      <c r="K16" s="330"/>
      <c r="L16" s="330"/>
      <c r="M16" s="330"/>
      <c r="N16" s="330"/>
      <c r="O16" s="330"/>
      <c r="P16" s="11"/>
      <c r="Q16" s="330"/>
      <c r="R16" s="13"/>
      <c r="S16" s="330"/>
      <c r="T16" s="49"/>
      <c r="U16" s="36"/>
      <c r="V16" s="36"/>
      <c r="W16" s="59"/>
    </row>
    <row r="17" spans="1:23" x14ac:dyDescent="0.3">
      <c r="A17" s="85"/>
      <c r="B17" s="59"/>
      <c r="C17" s="86"/>
      <c r="D17" s="25"/>
      <c r="E17" s="25"/>
      <c r="F17" s="25"/>
      <c r="G17" s="330"/>
      <c r="H17" s="330"/>
      <c r="I17" s="35"/>
      <c r="J17" s="330"/>
      <c r="K17" s="330"/>
      <c r="L17" s="330"/>
      <c r="M17" s="330"/>
      <c r="N17" s="330"/>
      <c r="O17" s="330"/>
      <c r="P17" s="11"/>
      <c r="Q17" s="330"/>
      <c r="R17" s="13"/>
      <c r="S17" s="330"/>
      <c r="T17" s="49"/>
      <c r="U17" s="36"/>
      <c r="V17" s="36"/>
      <c r="W17" s="59"/>
    </row>
    <row r="18" spans="1:23" x14ac:dyDescent="0.3">
      <c r="A18" s="85"/>
      <c r="B18" s="59"/>
      <c r="C18" s="86"/>
      <c r="D18" s="25"/>
      <c r="E18" s="25"/>
      <c r="F18" s="25"/>
      <c r="G18" s="330"/>
      <c r="H18" s="330"/>
      <c r="I18" s="35"/>
      <c r="J18" s="330"/>
      <c r="K18" s="330"/>
      <c r="L18" s="330"/>
      <c r="M18" s="330"/>
      <c r="N18" s="330"/>
      <c r="O18" s="330"/>
      <c r="P18" s="11"/>
      <c r="Q18" s="330"/>
      <c r="R18" s="13"/>
      <c r="S18" s="330"/>
      <c r="T18" s="49"/>
      <c r="U18" s="36"/>
      <c r="V18" s="36"/>
      <c r="W18" s="59"/>
    </row>
    <row r="19" spans="1:23" x14ac:dyDescent="0.3">
      <c r="A19" s="85"/>
      <c r="B19" s="59"/>
      <c r="C19" s="86"/>
      <c r="D19" s="25"/>
      <c r="E19" s="25"/>
      <c r="F19" s="25"/>
      <c r="G19" s="330"/>
      <c r="H19" s="330"/>
      <c r="I19" s="35"/>
      <c r="J19" s="330"/>
      <c r="K19" s="330"/>
      <c r="L19" s="330"/>
      <c r="M19" s="330"/>
      <c r="N19" s="330"/>
      <c r="O19" s="330"/>
      <c r="P19" s="11"/>
      <c r="Q19" s="330"/>
      <c r="R19" s="13"/>
      <c r="S19" s="330"/>
      <c r="T19" s="49"/>
      <c r="U19" s="36"/>
      <c r="V19" s="36"/>
      <c r="W19" s="59"/>
    </row>
    <row r="20" spans="1:23" x14ac:dyDescent="0.3">
      <c r="A20" s="85"/>
      <c r="B20" s="59"/>
      <c r="C20" s="86"/>
      <c r="D20" s="25"/>
      <c r="E20" s="25"/>
      <c r="F20" s="25"/>
      <c r="G20" s="330"/>
      <c r="H20" s="330"/>
      <c r="I20" s="35"/>
      <c r="J20" s="330"/>
      <c r="K20" s="330"/>
      <c r="L20" s="330"/>
      <c r="M20" s="330"/>
      <c r="N20" s="330"/>
      <c r="O20" s="330"/>
      <c r="P20" s="11"/>
      <c r="Q20" s="330"/>
      <c r="R20" s="13"/>
      <c r="S20" s="330"/>
      <c r="T20" s="49"/>
      <c r="U20" s="36"/>
      <c r="V20" s="36"/>
      <c r="W20" s="59"/>
    </row>
    <row r="21" spans="1:23" x14ac:dyDescent="0.3">
      <c r="A21" s="85"/>
      <c r="B21" s="59"/>
      <c r="C21" s="86"/>
      <c r="D21" s="25"/>
      <c r="E21" s="25"/>
      <c r="F21" s="25"/>
      <c r="G21" s="330"/>
      <c r="H21" s="330"/>
      <c r="I21" s="35"/>
      <c r="J21" s="330"/>
      <c r="K21" s="330"/>
      <c r="L21" s="330"/>
      <c r="M21" s="330"/>
      <c r="N21" s="330"/>
      <c r="O21" s="330"/>
      <c r="P21" s="11"/>
      <c r="Q21" s="330"/>
      <c r="R21" s="13"/>
      <c r="S21" s="330"/>
      <c r="T21" s="49"/>
      <c r="U21" s="36"/>
      <c r="V21" s="36"/>
      <c r="W21" s="59"/>
    </row>
    <row r="22" spans="1:23" x14ac:dyDescent="0.3">
      <c r="A22" s="85"/>
      <c r="B22" s="59"/>
      <c r="C22" s="86"/>
      <c r="D22" s="25"/>
      <c r="E22" s="25"/>
      <c r="F22" s="25"/>
      <c r="G22" s="330"/>
      <c r="H22" s="330"/>
      <c r="I22" s="35"/>
      <c r="J22" s="330"/>
      <c r="K22" s="330"/>
      <c r="L22" s="330"/>
      <c r="M22" s="330"/>
      <c r="N22" s="330"/>
      <c r="O22" s="330"/>
      <c r="P22" s="11"/>
      <c r="Q22" s="330"/>
      <c r="R22" s="13"/>
      <c r="S22" s="330"/>
      <c r="T22" s="49"/>
      <c r="U22" s="36"/>
      <c r="V22" s="36"/>
      <c r="W22" s="59"/>
    </row>
    <row r="23" spans="1:23" x14ac:dyDescent="0.3">
      <c r="A23" s="85"/>
      <c r="B23" s="59"/>
      <c r="C23" s="86"/>
      <c r="D23" s="25"/>
      <c r="E23" s="25"/>
      <c r="F23" s="25"/>
      <c r="G23" s="330"/>
      <c r="H23" s="330"/>
      <c r="I23" s="35"/>
      <c r="J23" s="330"/>
      <c r="K23" s="330"/>
      <c r="L23" s="330"/>
      <c r="M23" s="330"/>
      <c r="N23" s="330"/>
      <c r="O23" s="330"/>
      <c r="P23" s="11"/>
      <c r="Q23" s="330"/>
      <c r="R23" s="13"/>
      <c r="S23" s="330"/>
      <c r="T23" s="49"/>
      <c r="U23" s="36"/>
      <c r="V23" s="36"/>
      <c r="W23" s="59"/>
    </row>
    <row r="24" spans="1:23" x14ac:dyDescent="0.3">
      <c r="A24" s="85"/>
      <c r="B24" s="59"/>
      <c r="C24" s="86"/>
      <c r="D24" s="25"/>
      <c r="E24" s="25"/>
      <c r="F24" s="25"/>
      <c r="G24" s="330"/>
      <c r="H24" s="330"/>
      <c r="I24" s="35"/>
      <c r="J24" s="330"/>
      <c r="K24" s="330"/>
      <c r="L24" s="330"/>
      <c r="M24" s="330"/>
      <c r="N24" s="330"/>
      <c r="O24" s="330"/>
      <c r="P24" s="11"/>
      <c r="Q24" s="330"/>
      <c r="R24" s="13"/>
      <c r="S24" s="330"/>
      <c r="T24" s="49"/>
      <c r="U24" s="36"/>
      <c r="V24" s="36"/>
      <c r="W24" s="59"/>
    </row>
    <row r="25" spans="1:23" x14ac:dyDescent="0.3">
      <c r="A25" s="85"/>
      <c r="B25" s="59"/>
      <c r="C25" s="86"/>
      <c r="D25" s="25"/>
      <c r="E25" s="25"/>
      <c r="F25" s="25"/>
      <c r="G25" s="330"/>
      <c r="H25" s="330"/>
      <c r="I25" s="35"/>
      <c r="J25" s="330"/>
      <c r="K25" s="330"/>
      <c r="L25" s="330"/>
      <c r="M25" s="330"/>
      <c r="N25" s="330"/>
      <c r="O25" s="330"/>
      <c r="P25" s="11"/>
      <c r="Q25" s="330"/>
      <c r="R25" s="13"/>
      <c r="S25" s="330"/>
      <c r="T25" s="49"/>
      <c r="U25" s="36"/>
      <c r="V25" s="36"/>
      <c r="W25" s="59"/>
    </row>
    <row r="26" spans="1:23" x14ac:dyDescent="0.3">
      <c r="A26" s="85"/>
      <c r="B26" s="59"/>
      <c r="C26" s="86"/>
      <c r="D26" s="25"/>
      <c r="E26" s="25"/>
      <c r="F26" s="25"/>
      <c r="G26" s="52"/>
      <c r="H26" s="330"/>
      <c r="I26" s="35"/>
      <c r="J26" s="330"/>
      <c r="K26" s="330"/>
      <c r="L26" s="330"/>
      <c r="M26" s="330"/>
      <c r="N26" s="330"/>
      <c r="O26" s="330"/>
      <c r="P26" s="11"/>
      <c r="Q26" s="330"/>
      <c r="R26" s="13"/>
      <c r="S26" s="330"/>
      <c r="T26" s="49"/>
      <c r="U26" s="36"/>
      <c r="V26" s="36"/>
      <c r="W26" s="59"/>
    </row>
    <row r="27" spans="1:23" x14ac:dyDescent="0.3">
      <c r="A27" s="85"/>
      <c r="B27" s="59"/>
      <c r="C27" s="86"/>
      <c r="D27" s="25"/>
      <c r="E27" s="25"/>
      <c r="F27" s="25"/>
      <c r="G27" s="52"/>
      <c r="H27" s="330"/>
      <c r="I27" s="35"/>
      <c r="J27" s="330"/>
      <c r="K27" s="330"/>
      <c r="L27" s="330"/>
      <c r="M27" s="330"/>
      <c r="N27" s="330"/>
      <c r="O27" s="330"/>
      <c r="P27" s="11"/>
      <c r="Q27" s="330"/>
      <c r="R27" s="13"/>
      <c r="S27" s="330"/>
      <c r="T27" s="49"/>
      <c r="U27" s="36"/>
      <c r="V27" s="36"/>
      <c r="W27" s="59"/>
    </row>
    <row r="28" spans="1:23" x14ac:dyDescent="0.3">
      <c r="A28" s="85"/>
      <c r="B28" s="59"/>
      <c r="C28" s="86"/>
      <c r="D28" s="25"/>
      <c r="E28" s="25"/>
      <c r="F28" s="25"/>
      <c r="G28" s="52"/>
      <c r="H28" s="330"/>
      <c r="I28" s="35"/>
      <c r="J28" s="330"/>
      <c r="K28" s="330"/>
      <c r="L28" s="330"/>
      <c r="M28" s="330"/>
      <c r="N28" s="330"/>
      <c r="O28" s="330"/>
      <c r="P28" s="11"/>
      <c r="Q28" s="330"/>
      <c r="R28" s="13"/>
      <c r="S28" s="330"/>
      <c r="T28" s="49"/>
      <c r="U28" s="36"/>
      <c r="V28" s="36"/>
      <c r="W28" s="59"/>
    </row>
    <row r="29" spans="1:23" x14ac:dyDescent="0.3">
      <c r="A29" s="85"/>
      <c r="B29" s="59"/>
      <c r="C29" s="86"/>
      <c r="D29" s="25"/>
      <c r="E29" s="25"/>
      <c r="F29" s="100"/>
      <c r="G29" s="52"/>
      <c r="H29" s="330"/>
      <c r="I29" s="35"/>
      <c r="J29" s="330"/>
      <c r="K29" s="330"/>
      <c r="L29" s="330"/>
      <c r="M29" s="330"/>
      <c r="N29" s="330"/>
      <c r="O29" s="330"/>
      <c r="P29" s="11"/>
      <c r="Q29" s="330"/>
      <c r="R29" s="13"/>
      <c r="S29" s="330"/>
      <c r="T29" s="49"/>
      <c r="U29" s="36"/>
      <c r="V29" s="36"/>
      <c r="W29" s="59"/>
    </row>
    <row r="30" spans="1:23" x14ac:dyDescent="0.3">
      <c r="A30" s="85"/>
      <c r="B30" s="59"/>
      <c r="C30" s="86"/>
      <c r="D30" s="25"/>
      <c r="E30" s="25"/>
      <c r="F30" s="115"/>
      <c r="G30" s="52"/>
      <c r="H30" s="330"/>
      <c r="I30" s="35"/>
      <c r="J30" s="330"/>
      <c r="K30" s="330"/>
      <c r="L30" s="330"/>
      <c r="M30" s="330"/>
      <c r="N30" s="330"/>
      <c r="O30" s="330"/>
      <c r="P30" s="11"/>
      <c r="Q30" s="330"/>
      <c r="R30" s="13"/>
      <c r="S30" s="330"/>
      <c r="T30" s="49"/>
      <c r="U30" s="36"/>
      <c r="V30" s="36"/>
      <c r="W30" s="59"/>
    </row>
    <row r="31" spans="1:23" x14ac:dyDescent="0.3">
      <c r="A31" s="85"/>
      <c r="B31" s="59"/>
      <c r="C31" s="86"/>
      <c r="D31" s="25"/>
      <c r="E31" s="25"/>
      <c r="F31" s="115"/>
      <c r="G31" s="52"/>
      <c r="H31" s="330"/>
      <c r="I31" s="35"/>
      <c r="J31" s="330"/>
      <c r="K31" s="330"/>
      <c r="L31" s="330"/>
      <c r="M31" s="330"/>
      <c r="N31" s="330"/>
      <c r="O31" s="330"/>
      <c r="P31" s="11"/>
      <c r="Q31" s="330"/>
      <c r="R31" s="13"/>
      <c r="S31" s="330"/>
      <c r="T31" s="49"/>
      <c r="U31" s="36"/>
      <c r="V31" s="36"/>
      <c r="W31" s="59"/>
    </row>
    <row r="32" spans="1:23" x14ac:dyDescent="0.3">
      <c r="A32" s="85"/>
      <c r="B32" s="59"/>
      <c r="C32" s="86"/>
      <c r="D32" s="25"/>
      <c r="E32" s="25"/>
      <c r="F32" s="115"/>
      <c r="G32" s="52"/>
      <c r="H32" s="330"/>
      <c r="I32" s="35"/>
      <c r="J32" s="330"/>
      <c r="K32" s="330"/>
      <c r="L32" s="330"/>
      <c r="M32" s="330"/>
      <c r="N32" s="330"/>
      <c r="O32" s="330"/>
      <c r="P32" s="11"/>
      <c r="Q32" s="330"/>
      <c r="R32" s="13"/>
      <c r="S32" s="330"/>
      <c r="T32" s="49"/>
      <c r="U32" s="36"/>
      <c r="V32" s="36"/>
      <c r="W32" s="59"/>
    </row>
    <row r="33" spans="1:23" x14ac:dyDescent="0.3">
      <c r="A33" s="85"/>
      <c r="B33" s="59"/>
      <c r="C33" s="86"/>
      <c r="D33" s="25"/>
      <c r="E33" s="25"/>
      <c r="F33" s="115"/>
      <c r="G33" s="52"/>
      <c r="H33" s="330"/>
      <c r="I33" s="35"/>
      <c r="J33" s="330"/>
      <c r="K33" s="330"/>
      <c r="L33" s="330"/>
      <c r="M33" s="330"/>
      <c r="N33" s="330"/>
      <c r="O33" s="330"/>
      <c r="P33" s="11"/>
      <c r="Q33" s="330"/>
      <c r="R33" s="13"/>
      <c r="S33" s="330"/>
      <c r="T33" s="49"/>
      <c r="U33" s="36"/>
      <c r="V33" s="36"/>
      <c r="W33" s="59"/>
    </row>
    <row r="34" spans="1:23" x14ac:dyDescent="0.3">
      <c r="A34" s="85"/>
      <c r="B34" s="59"/>
      <c r="C34" s="86"/>
      <c r="D34" s="25"/>
      <c r="E34" s="25"/>
      <c r="F34" s="115"/>
      <c r="G34" s="52"/>
      <c r="H34" s="330"/>
      <c r="I34" s="35"/>
      <c r="J34" s="330"/>
      <c r="K34" s="330"/>
      <c r="L34" s="330"/>
      <c r="M34" s="330"/>
      <c r="N34" s="330"/>
      <c r="O34" s="330"/>
      <c r="P34" s="11"/>
      <c r="Q34" s="330"/>
      <c r="R34" s="13"/>
      <c r="S34" s="330"/>
      <c r="T34" s="49"/>
      <c r="U34" s="36"/>
      <c r="V34" s="36"/>
      <c r="W34" s="59"/>
    </row>
    <row r="35" spans="1:23" x14ac:dyDescent="0.3">
      <c r="A35" s="85"/>
      <c r="B35" s="59"/>
      <c r="C35" s="86"/>
      <c r="D35" s="25"/>
      <c r="E35" s="25"/>
      <c r="F35" s="115"/>
      <c r="G35" s="52"/>
      <c r="H35" s="330"/>
      <c r="I35" s="35"/>
      <c r="J35" s="330"/>
      <c r="K35" s="330"/>
      <c r="L35" s="330"/>
      <c r="M35" s="330"/>
      <c r="N35" s="330"/>
      <c r="O35" s="330"/>
      <c r="P35" s="11"/>
      <c r="Q35" s="330"/>
      <c r="R35" s="13"/>
      <c r="S35" s="330"/>
      <c r="T35" s="49"/>
      <c r="U35" s="36"/>
      <c r="V35" s="36"/>
      <c r="W35" s="59"/>
    </row>
    <row r="36" spans="1:23" x14ac:dyDescent="0.3">
      <c r="A36" s="85"/>
      <c r="B36" s="59"/>
      <c r="C36" s="86"/>
      <c r="D36" s="25"/>
      <c r="E36" s="25"/>
      <c r="F36" s="115"/>
      <c r="G36" s="52"/>
      <c r="H36" s="330"/>
      <c r="I36" s="35"/>
      <c r="J36" s="330"/>
      <c r="K36" s="330"/>
      <c r="L36" s="330"/>
      <c r="M36" s="330"/>
      <c r="N36" s="330"/>
      <c r="O36" s="330"/>
      <c r="P36" s="11"/>
      <c r="Q36" s="330"/>
      <c r="R36" s="13"/>
      <c r="S36" s="330"/>
      <c r="T36" s="49"/>
      <c r="U36" s="36"/>
      <c r="V36" s="36"/>
      <c r="W36" s="59"/>
    </row>
  </sheetData>
  <autoFilter ref="B2:X8" xr:uid="{00000000-0009-0000-0000-000008000000}"/>
  <mergeCells count="3">
    <mergeCell ref="S1:S2"/>
    <mergeCell ref="B1:G1"/>
    <mergeCell ref="H1:M1"/>
  </mergeCells>
  <conditionalFormatting sqref="F12">
    <cfRule type="duplicateValues" dxfId="87" priority="3"/>
  </conditionalFormatting>
  <conditionalFormatting sqref="F29">
    <cfRule type="duplicateValues" dxfId="86" priority="2508"/>
  </conditionalFormatting>
  <conditionalFormatting sqref="F30:F36">
    <cfRule type="duplicateValues" dxfId="85" priority="2509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5"/>
  <sheetViews>
    <sheetView zoomScale="85" zoomScaleNormal="85" workbookViewId="0">
      <pane ySplit="1" topLeftCell="A3" activePane="bottomLeft" state="frozen"/>
      <selection pane="bottomLeft" activeCell="D60" sqref="D60"/>
    </sheetView>
  </sheetViews>
  <sheetFormatPr defaultColWidth="8.6640625" defaultRowHeight="14.4" x14ac:dyDescent="0.3"/>
  <cols>
    <col min="1" max="1" width="23" customWidth="1"/>
    <col min="2" max="2" width="7.33203125" style="57" customWidth="1"/>
    <col min="3" max="3" width="25.6640625" style="57" customWidth="1"/>
    <col min="4" max="4" width="23.6640625" customWidth="1"/>
    <col min="5" max="5" width="15.33203125" customWidth="1"/>
    <col min="6" max="6" width="11.44140625" style="63" customWidth="1"/>
    <col min="7" max="7" width="50.6640625" customWidth="1"/>
    <col min="8" max="8" width="35.6640625" customWidth="1"/>
    <col min="9" max="9" width="31" style="57" customWidth="1"/>
    <col min="10" max="10" width="14.33203125" style="57" customWidth="1"/>
    <col min="11" max="11" width="11.6640625" style="57" customWidth="1"/>
    <col min="12" max="12" width="23.6640625" style="63" customWidth="1"/>
    <col min="13" max="13" width="29.33203125" style="63" customWidth="1"/>
    <col min="14" max="14" width="23.6640625" style="63" customWidth="1"/>
    <col min="15" max="15" width="17.33203125" style="63" customWidth="1"/>
    <col min="16" max="16" width="19.33203125" style="63" customWidth="1"/>
    <col min="17" max="17" width="41.44140625" customWidth="1"/>
  </cols>
  <sheetData>
    <row r="1" spans="1:17" ht="28.8" x14ac:dyDescent="0.3">
      <c r="A1" s="16" t="s">
        <v>965</v>
      </c>
      <c r="B1" s="199" t="s">
        <v>966</v>
      </c>
      <c r="C1" s="199" t="s">
        <v>967</v>
      </c>
      <c r="D1" s="199" t="s">
        <v>968</v>
      </c>
      <c r="E1" s="73" t="s">
        <v>969</v>
      </c>
      <c r="F1" s="127" t="s">
        <v>970</v>
      </c>
      <c r="G1" s="31" t="s">
        <v>971</v>
      </c>
      <c r="H1" s="73" t="s">
        <v>972</v>
      </c>
      <c r="I1" s="73" t="s">
        <v>973</v>
      </c>
      <c r="J1" s="73" t="s">
        <v>722</v>
      </c>
      <c r="K1" s="128" t="s">
        <v>974</v>
      </c>
      <c r="L1" s="128" t="s">
        <v>975</v>
      </c>
      <c r="M1" s="128" t="s">
        <v>976</v>
      </c>
      <c r="N1" s="128" t="s">
        <v>977</v>
      </c>
      <c r="O1" s="128" t="s">
        <v>978</v>
      </c>
      <c r="P1" s="128" t="s">
        <v>979</v>
      </c>
      <c r="Q1" s="344" t="s">
        <v>811</v>
      </c>
    </row>
    <row r="2" spans="1:17" x14ac:dyDescent="0.3">
      <c r="A2" s="205" t="s">
        <v>980</v>
      </c>
      <c r="B2" s="206"/>
      <c r="C2" s="206" t="str">
        <f>CONCATENATE(Таблица2[[#This Row],[Subnet]],"/",Таблица2[[#This Row],[Mask]])</f>
        <v>ЦХД/</v>
      </c>
      <c r="D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0.0.0.0</v>
      </c>
      <c r="E2" s="130"/>
      <c r="F2" s="207"/>
      <c r="G2" s="208"/>
      <c r="H2" s="130"/>
      <c r="I2" s="206"/>
      <c r="J2" s="206"/>
      <c r="K2" s="261"/>
      <c r="L2" s="209"/>
      <c r="M2" s="181"/>
      <c r="N2" s="181"/>
      <c r="O2" s="19"/>
      <c r="P2" s="19"/>
      <c r="Q2" s="163"/>
    </row>
    <row r="3" spans="1:17" x14ac:dyDescent="0.3">
      <c r="A3" s="210" t="s">
        <v>981</v>
      </c>
      <c r="B3" s="211">
        <v>16</v>
      </c>
      <c r="C3" s="211" t="str">
        <f>CONCATENATE(Таблица2[[#This Row],[Subnet]],"/",Таблица2[[#This Row],[Mask]])</f>
        <v>10.149.0.0/16</v>
      </c>
      <c r="D3" s="132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255.255.0.0</v>
      </c>
      <c r="E3" s="132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10.149.0.1</v>
      </c>
      <c r="F3" s="207" t="s">
        <v>982</v>
      </c>
      <c r="G3" s="208"/>
      <c r="H3" s="130"/>
      <c r="I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10.149.0.1 - 10.149.255.254</v>
      </c>
      <c r="J3" s="206"/>
      <c r="K3" s="261"/>
      <c r="L3" s="209">
        <f>2^(32-Таблица2[[#This Row],[Mask]])-2</f>
        <v>65534</v>
      </c>
      <c r="M3" s="181"/>
      <c r="N3" s="181"/>
      <c r="O3" s="177"/>
      <c r="P3" s="177"/>
      <c r="Q3" s="166" t="s">
        <v>983</v>
      </c>
    </row>
    <row r="4" spans="1:17" x14ac:dyDescent="0.3">
      <c r="A4" s="233" t="s">
        <v>984</v>
      </c>
      <c r="B4" s="226"/>
      <c r="C4" s="226" t="str">
        <f>CONCATENATE(Таблица2[[#This Row],[Subnet]],"/",Таблица2[[#This Row],[Mask]])</f>
        <v>10.149.0.0-10.149.9.254/</v>
      </c>
      <c r="D4" s="234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0.0.0.0</v>
      </c>
      <c r="E4" s="234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" s="224"/>
      <c r="G4" s="225" t="s">
        <v>53</v>
      </c>
      <c r="H4" s="234"/>
      <c r="I4" s="226" t="e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#VALUE!</v>
      </c>
      <c r="J4" s="226" t="s">
        <v>985</v>
      </c>
      <c r="K4" s="262"/>
      <c r="L4" s="227"/>
      <c r="M4" s="235"/>
      <c r="N4" s="181"/>
      <c r="O4" s="177"/>
      <c r="P4" s="177"/>
      <c r="Q4" s="166"/>
    </row>
    <row r="5" spans="1:17" x14ac:dyDescent="0.3">
      <c r="A5" s="252" t="s">
        <v>981</v>
      </c>
      <c r="B5" s="253">
        <v>24</v>
      </c>
      <c r="C5" s="253" t="str">
        <f>CONCATENATE(Таблица2[[#This Row],[Subnet]],"/",Таблица2[[#This Row],[Mask]])</f>
        <v>10.149.0.0/24</v>
      </c>
      <c r="D5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5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10.149.0.1</v>
      </c>
      <c r="F5" s="254" t="s">
        <v>982</v>
      </c>
      <c r="G5" s="255" t="s">
        <v>986</v>
      </c>
      <c r="H5" s="255"/>
      <c r="I5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10.149.0.1 - 10.149.0.254</v>
      </c>
      <c r="J5" s="253"/>
      <c r="K5" s="263"/>
      <c r="L5" s="247">
        <f>2^(32-Таблица2[[#This Row],[Mask]])-2</f>
        <v>254</v>
      </c>
      <c r="M5" s="181"/>
      <c r="N5" s="181"/>
      <c r="O5" s="177"/>
      <c r="P5" s="177"/>
      <c r="Q5" s="166"/>
    </row>
    <row r="6" spans="1:17" x14ac:dyDescent="0.3">
      <c r="A6" s="256" t="s">
        <v>987</v>
      </c>
      <c r="B6" s="257">
        <v>24</v>
      </c>
      <c r="C6" s="257" t="str">
        <f>CONCATENATE(Таблица2[[#This Row],[Subnet]],"/",Таблица2[[#This Row],[Mask]])</f>
        <v>10.149.1.0/24</v>
      </c>
      <c r="D6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6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10.149.1.1</v>
      </c>
      <c r="F6" s="258" t="s">
        <v>982</v>
      </c>
      <c r="G6" s="259" t="s">
        <v>986</v>
      </c>
      <c r="H6" s="259"/>
      <c r="I6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10.149.1.1 - 10.149.1.254</v>
      </c>
      <c r="J6" s="257"/>
      <c r="K6" s="264"/>
      <c r="L6" s="247">
        <f>2^(32-Таблица2[[#This Row],[Mask]])-2</f>
        <v>254</v>
      </c>
      <c r="M6" s="181"/>
      <c r="N6" s="181"/>
      <c r="O6" s="177"/>
      <c r="P6" s="177"/>
      <c r="Q6" s="166"/>
    </row>
    <row r="7" spans="1:17" x14ac:dyDescent="0.3">
      <c r="A7" s="256" t="s">
        <v>988</v>
      </c>
      <c r="B7" s="253">
        <v>24</v>
      </c>
      <c r="C7" s="253" t="str">
        <f>CONCATENATE(Таблица2[[#This Row],[Subnet]],"/",Таблица2[[#This Row],[Mask]])</f>
        <v>10.149.2.0/24</v>
      </c>
      <c r="D7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7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10.149.2.1</v>
      </c>
      <c r="F7" s="254" t="s">
        <v>982</v>
      </c>
      <c r="G7" s="255" t="s">
        <v>986</v>
      </c>
      <c r="H7" s="255"/>
      <c r="I7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10.149.2.1 - 10.149.2.254</v>
      </c>
      <c r="J7" s="253"/>
      <c r="K7" s="263"/>
      <c r="L7" s="247">
        <f>2^(32-Таблица2[[#This Row],[Mask]])-2</f>
        <v>254</v>
      </c>
      <c r="M7" s="181"/>
      <c r="N7" s="181"/>
      <c r="O7" s="177"/>
      <c r="P7" s="177"/>
      <c r="Q7" s="166"/>
    </row>
    <row r="8" spans="1:17" x14ac:dyDescent="0.3">
      <c r="A8" s="256" t="s">
        <v>989</v>
      </c>
      <c r="B8" s="253">
        <v>24</v>
      </c>
      <c r="C8" s="253" t="str">
        <f>CONCATENATE(Таблица2[[#This Row],[Subnet]],"/",Таблица2[[#This Row],[Mask]])</f>
        <v>10.149.3.0/24</v>
      </c>
      <c r="D8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8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10.149.3.1</v>
      </c>
      <c r="F8" s="254" t="s">
        <v>982</v>
      </c>
      <c r="G8" s="259" t="s">
        <v>986</v>
      </c>
      <c r="H8" s="255"/>
      <c r="I8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10.149.3.1 - 10.149.3.254</v>
      </c>
      <c r="J8" s="253"/>
      <c r="K8" s="263"/>
      <c r="L8" s="247">
        <f>2^(32-Таблица2[[#This Row],[Mask]])-2</f>
        <v>254</v>
      </c>
      <c r="M8" s="181"/>
      <c r="N8" s="181"/>
      <c r="O8" s="177"/>
      <c r="P8" s="177"/>
      <c r="Q8" s="166"/>
    </row>
    <row r="9" spans="1:17" ht="15.75" customHeight="1" x14ac:dyDescent="0.3">
      <c r="A9" s="214" t="s">
        <v>990</v>
      </c>
      <c r="B9" s="212">
        <v>29</v>
      </c>
      <c r="C9" s="212" t="str">
        <f>CONCATENATE(Таблица2[[#This Row],[Subnet]],"/",Таблица2[[#This Row],[Mask]])</f>
        <v>10.149.4.0/29</v>
      </c>
      <c r="D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10.149.4.1</v>
      </c>
      <c r="F9" s="213" t="s">
        <v>982</v>
      </c>
      <c r="G9" s="121" t="s">
        <v>991</v>
      </c>
      <c r="H9" s="121" t="s">
        <v>992</v>
      </c>
      <c r="I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10.149.4.1 - 10.149.4.6</v>
      </c>
      <c r="J9" s="212">
        <v>406</v>
      </c>
      <c r="K9" s="263"/>
      <c r="L9" s="209">
        <f>2^(32-Таблица2[[#This Row],[Mask]])-2</f>
        <v>6</v>
      </c>
      <c r="M9" s="181"/>
      <c r="N9" s="181"/>
      <c r="O9" s="177"/>
      <c r="P9" s="177"/>
      <c r="Q9" s="166"/>
    </row>
    <row r="10" spans="1:17" x14ac:dyDescent="0.3">
      <c r="A10" s="214" t="s">
        <v>993</v>
      </c>
      <c r="B10" s="212">
        <v>24</v>
      </c>
      <c r="C10" s="212" t="str">
        <f>CONCATENATE(Таблица2[[#This Row],[Subnet]],"/",Таблица2[[#This Row],[Mask]])</f>
        <v>10.149.5.0/24</v>
      </c>
      <c r="D1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1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10.149.5.1</v>
      </c>
      <c r="F10" s="213" t="s">
        <v>982</v>
      </c>
      <c r="G10" s="121" t="s">
        <v>994</v>
      </c>
      <c r="H10" s="214" t="s">
        <v>995</v>
      </c>
      <c r="I1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10.149.5.1 - 10.149.5.254</v>
      </c>
      <c r="J10" s="212">
        <v>407</v>
      </c>
      <c r="K10" s="263">
        <v>57</v>
      </c>
      <c r="L10" s="209">
        <f>2^(32-Таблица2[[#This Row],[Mask]])-2</f>
        <v>254</v>
      </c>
      <c r="M10" s="181"/>
      <c r="N10" s="181"/>
      <c r="O10" s="177"/>
      <c r="P10" s="177"/>
      <c r="Q10" s="166"/>
    </row>
    <row r="11" spans="1:17" x14ac:dyDescent="0.3">
      <c r="A11" s="214" t="s">
        <v>996</v>
      </c>
      <c r="B11" s="212">
        <v>24</v>
      </c>
      <c r="C11" s="212" t="str">
        <f>CONCATENATE(Таблица2[[#This Row],[Subnet]],"/",Таблица2[[#This Row],[Mask]])</f>
        <v>10.149.6.0/24</v>
      </c>
      <c r="D1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1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10.149.6.1</v>
      </c>
      <c r="F11" s="213" t="s">
        <v>982</v>
      </c>
      <c r="G11" s="121" t="s">
        <v>997</v>
      </c>
      <c r="H11" s="121" t="s">
        <v>998</v>
      </c>
      <c r="I1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10.149.6.1 - 10.149.6.254</v>
      </c>
      <c r="J11" s="212">
        <v>408</v>
      </c>
      <c r="K11" s="263">
        <v>58</v>
      </c>
      <c r="L11" s="209">
        <f>2^(32-Таблица2[[#This Row],[Mask]])-2</f>
        <v>254</v>
      </c>
      <c r="M11" s="181"/>
      <c r="N11" s="181"/>
      <c r="O11" s="177"/>
      <c r="P11" s="177"/>
      <c r="Q11" s="166"/>
    </row>
    <row r="12" spans="1:17" x14ac:dyDescent="0.3">
      <c r="A12" s="214" t="s">
        <v>999</v>
      </c>
      <c r="B12" s="212">
        <v>24</v>
      </c>
      <c r="C12" s="212" t="str">
        <f>CONCATENATE(Таблица2[[#This Row],[Subnet]],"/",Таблица2[[#This Row],[Mask]])</f>
        <v>10.149.7.0/24</v>
      </c>
      <c r="D1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1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10.149.7.1</v>
      </c>
      <c r="F12" s="213" t="s">
        <v>982</v>
      </c>
      <c r="G12" s="121" t="s">
        <v>1000</v>
      </c>
      <c r="H12" s="121" t="s">
        <v>1001</v>
      </c>
      <c r="I1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10.149.7.1 - 10.149.7.254</v>
      </c>
      <c r="J12" s="212">
        <v>409</v>
      </c>
      <c r="K12" s="263"/>
      <c r="L12" s="209">
        <f>2^(32-Таблица2[[#This Row],[Mask]])-2</f>
        <v>254</v>
      </c>
      <c r="M12" s="181"/>
      <c r="N12" s="181"/>
      <c r="O12" s="177"/>
      <c r="P12" s="177"/>
      <c r="Q12" s="166"/>
    </row>
    <row r="13" spans="1:17" x14ac:dyDescent="0.3">
      <c r="A13" s="214" t="s">
        <v>1002</v>
      </c>
      <c r="B13" s="212">
        <v>24</v>
      </c>
      <c r="C13" s="212" t="str">
        <f>CONCATENATE(Таблица2[[#This Row],[Subnet]],"/",Таблица2[[#This Row],[Mask]])</f>
        <v>10.149.8.0/24</v>
      </c>
      <c r="D1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1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10.149.8.1</v>
      </c>
      <c r="F13" s="213" t="s">
        <v>982</v>
      </c>
      <c r="G13" s="121" t="s">
        <v>1003</v>
      </c>
      <c r="H13" s="121" t="s">
        <v>1004</v>
      </c>
      <c r="I1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10.149.8.1 - 10.149.8.254</v>
      </c>
      <c r="J13" s="212">
        <v>410</v>
      </c>
      <c r="K13" s="263"/>
      <c r="L13" s="209">
        <f>2^(32-Таблица2[[#This Row],[Mask]])-2</f>
        <v>254</v>
      </c>
      <c r="M13" s="181"/>
      <c r="N13" s="181"/>
      <c r="O13" s="177"/>
      <c r="P13" s="177"/>
      <c r="Q13" s="166"/>
    </row>
    <row r="14" spans="1:17" x14ac:dyDescent="0.3">
      <c r="A14" s="316" t="s">
        <v>1005</v>
      </c>
      <c r="B14" s="317">
        <v>29</v>
      </c>
      <c r="C14" s="317" t="str">
        <f>CONCATENATE(Таблица2[[#This Row],[Subnet]],"/",Таблица2[[#This Row],[Mask]])</f>
        <v>10.149.9.0/29</v>
      </c>
      <c r="D1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10.149.9.1</v>
      </c>
      <c r="F14" s="318" t="s">
        <v>982</v>
      </c>
      <c r="G14" s="316" t="s">
        <v>1006</v>
      </c>
      <c r="H14" s="316" t="s">
        <v>1007</v>
      </c>
      <c r="I1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10.149.9.1 - 10.149.9.6</v>
      </c>
      <c r="J14" s="317">
        <v>401</v>
      </c>
      <c r="K14" s="319"/>
      <c r="L14" s="209">
        <f>2^(32-Таблица2[[#This Row],[Mask]])-2</f>
        <v>6</v>
      </c>
      <c r="M14" s="181"/>
      <c r="N14" s="181"/>
      <c r="O14" s="177"/>
      <c r="P14" s="177"/>
      <c r="Q14" s="166"/>
    </row>
    <row r="15" spans="1:17" x14ac:dyDescent="0.3">
      <c r="A15" s="205" t="s">
        <v>1008</v>
      </c>
      <c r="B15" s="206">
        <v>29</v>
      </c>
      <c r="C15" s="206" t="str">
        <f>CONCATENATE(Таблица2[[#This Row],[Subnet]],"/",Таблица2[[#This Row],[Mask]])</f>
        <v>10.149.9.8/29</v>
      </c>
      <c r="D1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10.149.9.9</v>
      </c>
      <c r="F15" s="209" t="s">
        <v>982</v>
      </c>
      <c r="G15" s="215" t="s">
        <v>1009</v>
      </c>
      <c r="H15" s="130" t="s">
        <v>1010</v>
      </c>
      <c r="I1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10.149.9.9 - 10.149.9.14</v>
      </c>
      <c r="J15" s="206">
        <v>402</v>
      </c>
      <c r="K15" s="261"/>
      <c r="L15" s="209">
        <f>2^(32-Таблица2[[#This Row],[Mask]])-2</f>
        <v>6</v>
      </c>
      <c r="M15" s="181"/>
      <c r="N15" s="181"/>
      <c r="O15" s="177"/>
      <c r="P15" s="177"/>
      <c r="Q15" s="166"/>
    </row>
    <row r="16" spans="1:17" x14ac:dyDescent="0.3">
      <c r="A16" s="205" t="s">
        <v>1011</v>
      </c>
      <c r="B16" s="206">
        <v>28</v>
      </c>
      <c r="C16" s="206" t="str">
        <f>CONCATENATE(Таблица2[[#This Row],[Subnet]],"/",Таблица2[[#This Row],[Mask]])</f>
        <v>10.149.9.16/28</v>
      </c>
      <c r="D1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1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10.149.9.17</v>
      </c>
      <c r="F16" s="209" t="s">
        <v>982</v>
      </c>
      <c r="G16" s="215" t="s">
        <v>1012</v>
      </c>
      <c r="H16" s="130" t="s">
        <v>1013</v>
      </c>
      <c r="I1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10.149.9.17 - 10.149.9.30</v>
      </c>
      <c r="J16" s="206">
        <v>403</v>
      </c>
      <c r="K16" s="261"/>
      <c r="L16" s="209">
        <f>2^(32-Таблица2[[#This Row],[Mask]])-2</f>
        <v>14</v>
      </c>
      <c r="M16" s="181"/>
      <c r="N16" s="181"/>
      <c r="O16" s="177"/>
      <c r="P16" s="177"/>
      <c r="Q16" s="166"/>
    </row>
    <row r="17" spans="1:17" x14ac:dyDescent="0.3">
      <c r="A17" s="205" t="s">
        <v>1014</v>
      </c>
      <c r="B17" s="206">
        <v>28</v>
      </c>
      <c r="C17" s="206" t="str">
        <f>CONCATENATE(Таблица2[[#This Row],[Subnet]],"/",Таблица2[[#This Row],[Mask]])</f>
        <v>10.149.9.32/28</v>
      </c>
      <c r="D1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1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10.149.9.33</v>
      </c>
      <c r="F17" s="205" t="s">
        <v>982</v>
      </c>
      <c r="G17" s="130" t="s">
        <v>1015</v>
      </c>
      <c r="H17" s="205" t="s">
        <v>1016</v>
      </c>
      <c r="I1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10.149.9.33 - 10.149.9.46</v>
      </c>
      <c r="J17" s="206">
        <v>404</v>
      </c>
      <c r="K17" s="261"/>
      <c r="L17" s="209">
        <f>2^(32-Таблица2[[#This Row],[Mask]])-2</f>
        <v>14</v>
      </c>
      <c r="M17" s="181"/>
      <c r="N17" s="181"/>
      <c r="O17" s="177"/>
      <c r="P17" s="177"/>
      <c r="Q17" s="166"/>
    </row>
    <row r="18" spans="1:17" x14ac:dyDescent="0.3">
      <c r="A18" s="205" t="s">
        <v>1017</v>
      </c>
      <c r="B18" s="206">
        <v>29</v>
      </c>
      <c r="C18" s="206" t="str">
        <f>CONCATENATE(Таблица2[[#This Row],[Subnet]],"/",Таблица2[[#This Row],[Mask]])</f>
        <v>10.149.9.48/29</v>
      </c>
      <c r="D1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10.149.9.49</v>
      </c>
      <c r="F18" s="65" t="s">
        <v>982</v>
      </c>
      <c r="G18" s="130" t="s">
        <v>1018</v>
      </c>
      <c r="H18" s="130" t="s">
        <v>1019</v>
      </c>
      <c r="I1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10.149.9.49 - 10.149.9.54</v>
      </c>
      <c r="J18" s="206">
        <v>405</v>
      </c>
      <c r="K18" s="261"/>
      <c r="L18" s="209">
        <f>2^(32-Таблица2[[#This Row],[Mask]])-2</f>
        <v>6</v>
      </c>
      <c r="M18" s="181"/>
      <c r="N18" s="181"/>
      <c r="O18" s="177"/>
      <c r="P18" s="177"/>
      <c r="Q18" s="166"/>
    </row>
    <row r="19" spans="1:17" x14ac:dyDescent="0.3">
      <c r="A19" s="205" t="s">
        <v>1020</v>
      </c>
      <c r="B19" s="206">
        <v>29</v>
      </c>
      <c r="C19" s="206" t="str">
        <f>CONCATENATE(Таблица2[[#This Row],[Subnet]],"/",Таблица2[[#This Row],[Mask]])</f>
        <v>10.149.9.56/29</v>
      </c>
      <c r="D1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10.149.9.57</v>
      </c>
      <c r="F19" s="216" t="s">
        <v>982</v>
      </c>
      <c r="G19" s="215" t="s">
        <v>1021</v>
      </c>
      <c r="H19" s="121" t="s">
        <v>1022</v>
      </c>
      <c r="I1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10.149.9.57 - 10.149.9.62</v>
      </c>
      <c r="J19" s="206">
        <v>411</v>
      </c>
      <c r="K19" s="261"/>
      <c r="L19" s="209">
        <f>2^(32-Таблица2[[#This Row],[Mask]])-2</f>
        <v>6</v>
      </c>
      <c r="M19" s="181"/>
      <c r="N19" s="181"/>
      <c r="O19" s="177"/>
      <c r="P19" s="177"/>
      <c r="Q19" s="166"/>
    </row>
    <row r="20" spans="1:17" x14ac:dyDescent="0.3">
      <c r="A20" s="205" t="s">
        <v>1023</v>
      </c>
      <c r="B20" s="206">
        <v>29</v>
      </c>
      <c r="C20" s="206" t="str">
        <f>CONCATENATE(Таблица2[[#This Row],[Subnet]],"/",Таблица2[[#This Row],[Mask]])</f>
        <v>10.149.9.64/29</v>
      </c>
      <c r="D2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2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10.149.9.65</v>
      </c>
      <c r="F20" s="216" t="s">
        <v>982</v>
      </c>
      <c r="G20" s="215" t="s">
        <v>1024</v>
      </c>
      <c r="H20" s="130" t="s">
        <v>1025</v>
      </c>
      <c r="I2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10.149.9.65 - 10.149.9.70</v>
      </c>
      <c r="J20" s="206">
        <v>412</v>
      </c>
      <c r="K20" s="261"/>
      <c r="L20" s="209">
        <f>2^(32-Таблица2[[#This Row],[Mask]])-2</f>
        <v>6</v>
      </c>
      <c r="M20" s="181"/>
      <c r="N20" s="181"/>
      <c r="O20" s="177"/>
      <c r="P20" s="177"/>
      <c r="Q20" s="166"/>
    </row>
    <row r="21" spans="1:17" x14ac:dyDescent="0.3">
      <c r="A21" s="205" t="s">
        <v>1026</v>
      </c>
      <c r="B21" s="206">
        <v>29</v>
      </c>
      <c r="C21" s="206" t="str">
        <f>CONCATENATE(Таблица2[[#This Row],[Subnet]],"/",Таблица2[[#This Row],[Mask]])</f>
        <v>10.149.9.72/29</v>
      </c>
      <c r="D2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2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10.149.9.73</v>
      </c>
      <c r="F21" s="216" t="s">
        <v>982</v>
      </c>
      <c r="G21" s="215" t="s">
        <v>1027</v>
      </c>
      <c r="H21" s="130" t="s">
        <v>1028</v>
      </c>
      <c r="I2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10.149.9.73 - 10.149.9.78</v>
      </c>
      <c r="J21" s="206">
        <v>413</v>
      </c>
      <c r="K21" s="261"/>
      <c r="L21" s="209">
        <f>2^(32-Таблица2[[#This Row],[Mask]])-2</f>
        <v>6</v>
      </c>
      <c r="M21" s="181"/>
      <c r="N21" s="181"/>
      <c r="O21" s="177"/>
      <c r="P21" s="177"/>
      <c r="Q21" s="166"/>
    </row>
    <row r="22" spans="1:17" x14ac:dyDescent="0.3">
      <c r="A22" s="205" t="s">
        <v>1029</v>
      </c>
      <c r="B22" s="206">
        <v>29</v>
      </c>
      <c r="C22" s="206" t="str">
        <f>CONCATENATE(Таблица2[[#This Row],[Subnet]],"/",Таблица2[[#This Row],[Mask]])</f>
        <v>10.149.9.80/29</v>
      </c>
      <c r="D2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2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10.149.9.81</v>
      </c>
      <c r="F22" s="216" t="s">
        <v>982</v>
      </c>
      <c r="G22" s="215" t="s">
        <v>1030</v>
      </c>
      <c r="H22" s="130" t="s">
        <v>1031</v>
      </c>
      <c r="I2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10.149.9.81 - 10.149.9.86</v>
      </c>
      <c r="J22" s="206">
        <v>414</v>
      </c>
      <c r="K22" s="261"/>
      <c r="L22" s="209">
        <f>2^(32-Таблица2[[#This Row],[Mask]])-2</f>
        <v>6</v>
      </c>
      <c r="M22" s="181"/>
      <c r="N22" s="181"/>
      <c r="O22" s="177"/>
      <c r="P22" s="177"/>
      <c r="Q22" s="166"/>
    </row>
    <row r="23" spans="1:17" x14ac:dyDescent="0.3">
      <c r="A23" s="323" t="s">
        <v>1032</v>
      </c>
      <c r="B23" s="324">
        <v>29</v>
      </c>
      <c r="C23" s="324" t="str">
        <f>CONCATENATE(Таблица2[[#This Row],[Subnet]],"/",Таблица2[[#This Row],[Mask]])</f>
        <v>10.149.9.88/29</v>
      </c>
      <c r="D23" s="325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23" s="325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10.149.9.89</v>
      </c>
      <c r="F23" s="326" t="s">
        <v>982</v>
      </c>
      <c r="G23" s="327" t="s">
        <v>986</v>
      </c>
      <c r="H23" s="325"/>
      <c r="I23" s="324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10.149.9.89 - 10.149.9.94</v>
      </c>
      <c r="J23" s="324"/>
      <c r="K23" s="324"/>
      <c r="L23" s="328">
        <f>2^(32-Таблица2[[#This Row],[Mask]])-2</f>
        <v>6</v>
      </c>
      <c r="M23" s="181"/>
      <c r="N23" s="181"/>
      <c r="O23" s="177"/>
      <c r="P23" s="177"/>
      <c r="Q23" s="166"/>
    </row>
    <row r="24" spans="1:17" x14ac:dyDescent="0.3">
      <c r="A24" s="205" t="s">
        <v>1033</v>
      </c>
      <c r="B24" s="206">
        <v>28</v>
      </c>
      <c r="C24" s="206" t="str">
        <f>CONCATENATE(Таблица2[[#This Row],[Subnet]],"/",Таблица2[[#This Row],[Mask]])</f>
        <v>10.149.9.96/28</v>
      </c>
      <c r="D2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2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10.149.9.97</v>
      </c>
      <c r="F24" s="216" t="s">
        <v>982</v>
      </c>
      <c r="G24" s="255" t="s">
        <v>1034</v>
      </c>
      <c r="H24" s="130" t="s">
        <v>1035</v>
      </c>
      <c r="I2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10.149.9.97 - 10.149.9.110</v>
      </c>
      <c r="J24" s="206">
        <v>415</v>
      </c>
      <c r="K24" s="261"/>
      <c r="L24" s="209">
        <f>2^(32-Таблица2[[#This Row],[Mask]])-2</f>
        <v>14</v>
      </c>
      <c r="M24" s="181"/>
      <c r="N24" s="181"/>
      <c r="O24" s="177"/>
      <c r="P24" s="177"/>
      <c r="Q24" s="166"/>
    </row>
    <row r="25" spans="1:17" x14ac:dyDescent="0.3">
      <c r="A25" s="205" t="s">
        <v>1036</v>
      </c>
      <c r="B25" s="206">
        <v>28</v>
      </c>
      <c r="C25" s="206" t="str">
        <f>CONCATENATE(Таблица2[[#This Row],[Subnet]],"/",Таблица2[[#This Row],[Mask]])</f>
        <v>10.149.9.112/28</v>
      </c>
      <c r="D2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2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10.149.9.113</v>
      </c>
      <c r="F25" s="216" t="s">
        <v>982</v>
      </c>
      <c r="G25" s="255" t="s">
        <v>1037</v>
      </c>
      <c r="H25" s="130" t="s">
        <v>1038</v>
      </c>
      <c r="I2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10.149.9.113 - 10.149.9.126</v>
      </c>
      <c r="J25" s="206">
        <v>416</v>
      </c>
      <c r="K25" s="261"/>
      <c r="L25" s="209">
        <f>2^(32-Таблица2[[#This Row],[Mask]])-2</f>
        <v>14</v>
      </c>
      <c r="M25" s="181"/>
      <c r="N25" s="181"/>
      <c r="O25" s="177"/>
      <c r="P25" s="177"/>
      <c r="Q25" s="166"/>
    </row>
    <row r="26" spans="1:17" x14ac:dyDescent="0.3">
      <c r="A26" s="205"/>
      <c r="B26" s="206"/>
      <c r="C26" s="206"/>
      <c r="D26" s="130"/>
      <c r="E26" s="130"/>
      <c r="F26" s="216"/>
      <c r="G26" s="215"/>
      <c r="H26" s="130"/>
      <c r="I26" s="206"/>
      <c r="J26" s="206"/>
      <c r="K26" s="261"/>
      <c r="L26" s="209"/>
      <c r="M26" s="181"/>
      <c r="N26" s="181"/>
      <c r="O26" s="177"/>
      <c r="P26" s="177"/>
      <c r="Q26" s="166"/>
    </row>
    <row r="27" spans="1:17" x14ac:dyDescent="0.3">
      <c r="A27" s="205"/>
      <c r="B27" s="206"/>
      <c r="C27" s="206"/>
      <c r="D27" s="130"/>
      <c r="E27" s="130"/>
      <c r="F27" s="216"/>
      <c r="G27" s="215"/>
      <c r="H27" s="130"/>
      <c r="I27" s="206"/>
      <c r="J27" s="206"/>
      <c r="K27" s="261"/>
      <c r="L27" s="209"/>
      <c r="M27" s="181"/>
      <c r="N27" s="181"/>
      <c r="O27" s="177"/>
      <c r="P27" s="177"/>
      <c r="Q27" s="166"/>
    </row>
    <row r="28" spans="1:17" x14ac:dyDescent="0.3">
      <c r="A28" s="221" t="s">
        <v>1039</v>
      </c>
      <c r="B28" s="222">
        <v>23</v>
      </c>
      <c r="C28" s="222" t="str">
        <f>CONCATENATE(Таблица2[[#This Row],[Subnet]],"/",Таблица2[[#This Row],[Mask]])</f>
        <v>10.149.10.0/23</v>
      </c>
      <c r="D28" s="223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255.255.254.0</v>
      </c>
      <c r="E28" s="223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10.149.10.1</v>
      </c>
      <c r="F28" s="228" t="s">
        <v>982</v>
      </c>
      <c r="G28" s="223" t="s">
        <v>1040</v>
      </c>
      <c r="H28" s="223"/>
      <c r="I28" s="222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10.149.10.1 - 10.149.11.254</v>
      </c>
      <c r="J28" s="222"/>
      <c r="K28" s="265"/>
      <c r="L28" s="224">
        <f>2^(32-Таблица2[[#This Row],[Mask]])-2</f>
        <v>510</v>
      </c>
      <c r="M28" s="236"/>
      <c r="N28" s="182"/>
      <c r="O28" s="178"/>
      <c r="P28" s="178"/>
      <c r="Q28" s="164"/>
    </row>
    <row r="29" spans="1:17" x14ac:dyDescent="0.3">
      <c r="A29" s="205" t="s">
        <v>1039</v>
      </c>
      <c r="B29" s="206">
        <v>25</v>
      </c>
      <c r="C29" s="206" t="str">
        <f>CONCATENATE(Таблица2[[#This Row],[Subnet]],"/",Таблица2[[#This Row],[Mask]])</f>
        <v>10.149.10.0/25</v>
      </c>
      <c r="D2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255.255.255.128</v>
      </c>
      <c r="E2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10.149.10.1</v>
      </c>
      <c r="F29" s="65" t="s">
        <v>982</v>
      </c>
      <c r="G29" s="130" t="s">
        <v>1041</v>
      </c>
      <c r="H29" s="130" t="s">
        <v>1042</v>
      </c>
      <c r="I2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10.149.10.1 - 10.149.10.126</v>
      </c>
      <c r="J29" s="206">
        <v>3001</v>
      </c>
      <c r="K29" s="261"/>
      <c r="L29" s="209">
        <f>2^(32-Таблица2[[#This Row],[Mask]])-2</f>
        <v>126</v>
      </c>
      <c r="M29" s="181"/>
      <c r="N29" s="181" t="s">
        <v>1043</v>
      </c>
      <c r="O29" s="19"/>
      <c r="P29" s="19"/>
      <c r="Q29" s="163"/>
    </row>
    <row r="30" spans="1:17" x14ac:dyDescent="0.3">
      <c r="A30" s="205" t="s">
        <v>1044</v>
      </c>
      <c r="B30" s="206">
        <v>25</v>
      </c>
      <c r="C30" s="206" t="str">
        <f>CONCATENATE(Таблица2[[#This Row],[Subnet]],"/",Таблица2[[#This Row],[Mask]])</f>
        <v>10.149.10.128/25</v>
      </c>
      <c r="D3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255.255.255.128</v>
      </c>
      <c r="E3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10.149.10.129</v>
      </c>
      <c r="F30" s="65" t="s">
        <v>982</v>
      </c>
      <c r="G30" s="130" t="s">
        <v>1045</v>
      </c>
      <c r="H30" s="130" t="s">
        <v>1046</v>
      </c>
      <c r="I3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10.149.10.129 - 10.149.10.254</v>
      </c>
      <c r="J30" s="206">
        <v>3002</v>
      </c>
      <c r="K30" s="261"/>
      <c r="L30" s="209">
        <f>2^(32-Таблица2[[#This Row],[Mask]])-2</f>
        <v>126</v>
      </c>
      <c r="M30" s="181"/>
      <c r="N30" s="181" t="s">
        <v>1043</v>
      </c>
      <c r="O30" s="19"/>
      <c r="P30" s="19"/>
      <c r="Q30" s="163"/>
    </row>
    <row r="31" spans="1:17" x14ac:dyDescent="0.3">
      <c r="A31" s="205" t="s">
        <v>1047</v>
      </c>
      <c r="B31" s="206">
        <v>24</v>
      </c>
      <c r="C31" s="206" t="str">
        <f>CONCATENATE(Таблица2[[#This Row],[Subnet]],"/",Таблица2[[#This Row],[Mask]])</f>
        <v>10.149.11.0/24</v>
      </c>
      <c r="D3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3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10.149.11.1</v>
      </c>
      <c r="F31" s="65" t="s">
        <v>982</v>
      </c>
      <c r="G31" s="215" t="s">
        <v>1048</v>
      </c>
      <c r="H31" s="130" t="s">
        <v>1049</v>
      </c>
      <c r="I3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10.149.11.1 - 10.149.11.254</v>
      </c>
      <c r="J31" s="206">
        <v>3003</v>
      </c>
      <c r="K31" s="261"/>
      <c r="L31" s="209">
        <f>2^(32-Таблица2[[#This Row],[Mask]])-2</f>
        <v>254</v>
      </c>
      <c r="M31" s="181"/>
      <c r="N31" s="181" t="s">
        <v>1043</v>
      </c>
      <c r="O31" s="19"/>
      <c r="P31" s="19"/>
      <c r="Q31" s="163"/>
    </row>
    <row r="32" spans="1:17" s="341" customFormat="1" x14ac:dyDescent="0.3">
      <c r="A32" s="331" t="s">
        <v>1050</v>
      </c>
      <c r="B32" s="332">
        <v>25</v>
      </c>
      <c r="C32" s="332" t="e">
        <v>#REF!</v>
      </c>
      <c r="D32" s="333" t="e">
        <v>#REF!</v>
      </c>
      <c r="E32" s="333" t="e">
        <v>#REF!</v>
      </c>
      <c r="F32" s="334" t="s">
        <v>982</v>
      </c>
      <c r="G32" s="333" t="s">
        <v>1051</v>
      </c>
      <c r="H32" s="333" t="s">
        <v>1051</v>
      </c>
      <c r="I32" s="332" t="e">
        <v>#REF!</v>
      </c>
      <c r="J32" s="332">
        <v>3005</v>
      </c>
      <c r="K32" s="335"/>
      <c r="L32" s="336" t="e">
        <v>#REF!</v>
      </c>
      <c r="M32" s="337"/>
      <c r="N32" s="338" t="s">
        <v>1043</v>
      </c>
      <c r="O32" s="339"/>
      <c r="P32" s="339"/>
      <c r="Q32" s="340" t="s">
        <v>1052</v>
      </c>
    </row>
    <row r="33" spans="1:17" x14ac:dyDescent="0.3">
      <c r="A33" s="205" t="s">
        <v>1050</v>
      </c>
      <c r="B33" s="206">
        <v>26</v>
      </c>
      <c r="C33" s="206" t="str">
        <f>CONCATENATE(Таблица2[[#This Row],[Subnet]],"/",Таблица2[[#This Row],[Mask]])</f>
        <v>10.149.12.0/26</v>
      </c>
      <c r="D3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3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10.149.12.1</v>
      </c>
      <c r="F33" s="209" t="s">
        <v>982</v>
      </c>
      <c r="G33" s="215" t="s">
        <v>1053</v>
      </c>
      <c r="H33" s="130" t="s">
        <v>1054</v>
      </c>
      <c r="I3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10.149.12.1 - 10.149.12.62</v>
      </c>
      <c r="J33" s="206">
        <v>1001</v>
      </c>
      <c r="K33" s="261">
        <v>49</v>
      </c>
      <c r="L33" s="209">
        <f>2^(32-Таблица2[[#This Row],[Mask]])-2</f>
        <v>62</v>
      </c>
      <c r="M33" s="181" t="s">
        <v>1055</v>
      </c>
      <c r="N33" s="181" t="s">
        <v>1043</v>
      </c>
      <c r="O33" s="19"/>
      <c r="P33" s="19"/>
      <c r="Q33" s="163"/>
    </row>
    <row r="34" spans="1:17" x14ac:dyDescent="0.3">
      <c r="A34" s="205" t="s">
        <v>1056</v>
      </c>
      <c r="B34" s="206">
        <v>22</v>
      </c>
      <c r="C34" s="206" t="str">
        <f>CONCATENATE(Таблица2[[#This Row],[Subnet]],"/",Таблица2[[#This Row],[Mask]])</f>
        <v>10.4.0.0/22</v>
      </c>
      <c r="D3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255.255.252.0</v>
      </c>
      <c r="E3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34" s="209" t="s">
        <v>623</v>
      </c>
      <c r="G34" s="215" t="s">
        <v>1057</v>
      </c>
      <c r="H34" s="130" t="s">
        <v>1058</v>
      </c>
      <c r="I3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10.4.0.1 - 10.4.3.254</v>
      </c>
      <c r="J34" s="206">
        <v>1002</v>
      </c>
      <c r="K34" s="261">
        <v>55</v>
      </c>
      <c r="L34" s="209">
        <f>2^(32-Таблица2[[#This Row],[Mask]])-2</f>
        <v>1022</v>
      </c>
      <c r="M34" s="181"/>
      <c r="N34" s="181" t="s">
        <v>26</v>
      </c>
      <c r="O34" s="19"/>
      <c r="P34" s="19"/>
      <c r="Q34" s="163" t="s">
        <v>1059</v>
      </c>
    </row>
    <row r="35" spans="1:17" x14ac:dyDescent="0.3">
      <c r="A35" s="205" t="s">
        <v>1060</v>
      </c>
      <c r="B35" s="206">
        <v>24</v>
      </c>
      <c r="C35" s="206" t="str">
        <f>CONCATENATE(Таблица2[[#This Row],[Subnet]],"/",Таблица2[[#This Row],[Mask]])</f>
        <v>10.149.20.0/24</v>
      </c>
      <c r="D3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3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10.149.20.1</v>
      </c>
      <c r="F35" s="209" t="s">
        <v>982</v>
      </c>
      <c r="G35" s="215" t="s">
        <v>1061</v>
      </c>
      <c r="H35" s="130" t="s">
        <v>1062</v>
      </c>
      <c r="I3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10.149.20.1 - 10.149.20.254</v>
      </c>
      <c r="J35" s="206">
        <v>3004</v>
      </c>
      <c r="K35" s="261">
        <v>53</v>
      </c>
      <c r="L35" s="209">
        <f>2^(32-Таблица2[[#This Row],[Mask]])-2</f>
        <v>254</v>
      </c>
      <c r="M35" s="181" t="s">
        <v>1063</v>
      </c>
      <c r="N35" s="181" t="s">
        <v>1064</v>
      </c>
      <c r="O35" s="19"/>
      <c r="P35" s="19"/>
      <c r="Q35" s="163"/>
    </row>
    <row r="36" spans="1:17" x14ac:dyDescent="0.3">
      <c r="A36" s="221" t="s">
        <v>1065</v>
      </c>
      <c r="B36" s="229">
        <v>24</v>
      </c>
      <c r="C36" s="229" t="str">
        <f>CONCATENATE(Таблица2[[#This Row],[Subnet]],"/",Таблица2[[#This Row],[Mask]])</f>
        <v>10.149.30.0/24</v>
      </c>
      <c r="D36" s="223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36" s="223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36" s="230"/>
      <c r="G36" s="231" t="s">
        <v>20</v>
      </c>
      <c r="H36" s="232"/>
      <c r="I36" s="222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10.149.30.1 - 10.149.30.254</v>
      </c>
      <c r="J36" s="229"/>
      <c r="K36" s="266"/>
      <c r="L36" s="224">
        <f>2^(32-Таблица2[[#This Row],[Mask]])-2</f>
        <v>254</v>
      </c>
      <c r="M36" s="236"/>
      <c r="N36" s="182"/>
      <c r="O36" s="179"/>
      <c r="P36" s="179"/>
      <c r="Q36" s="167"/>
    </row>
    <row r="37" spans="1:17" x14ac:dyDescent="0.3">
      <c r="A37" s="205" t="s">
        <v>1065</v>
      </c>
      <c r="B37" s="206">
        <v>28</v>
      </c>
      <c r="C37" s="206" t="str">
        <f>CONCATENATE(Таблица2[[#This Row],[Subnet]],"/",Таблица2[[#This Row],[Mask]])</f>
        <v>10.149.30.0/28</v>
      </c>
      <c r="D3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3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10.149.30.1</v>
      </c>
      <c r="F37" s="209" t="s">
        <v>982</v>
      </c>
      <c r="G37" s="215" t="s">
        <v>1066</v>
      </c>
      <c r="H37" s="130" t="s">
        <v>1067</v>
      </c>
      <c r="I3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10.149.30.1 - 10.149.30.14</v>
      </c>
      <c r="J37" s="206">
        <v>200</v>
      </c>
      <c r="K37" s="261"/>
      <c r="L37" s="209">
        <f>2^(32-Таблица2[[#This Row],[Mask]])-2</f>
        <v>14</v>
      </c>
      <c r="M37" s="181" t="s">
        <v>20</v>
      </c>
      <c r="N37" s="181" t="s">
        <v>1068</v>
      </c>
      <c r="O37" s="177"/>
      <c r="P37" s="177"/>
      <c r="Q37" s="166" t="s">
        <v>1069</v>
      </c>
    </row>
    <row r="38" spans="1:17" x14ac:dyDescent="0.3">
      <c r="A38" s="205" t="s">
        <v>1070</v>
      </c>
      <c r="B38" s="206">
        <v>24</v>
      </c>
      <c r="C38" s="206" t="str">
        <f>CONCATENATE(Таблица2[[#This Row],[Subnet]],"/",Таблица2[[#This Row],[Mask]])</f>
        <v>10.1.1.0/24</v>
      </c>
      <c r="D3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3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38" s="209" t="s">
        <v>623</v>
      </c>
      <c r="G38" s="215" t="s">
        <v>1071</v>
      </c>
      <c r="H38" s="130" t="s">
        <v>1072</v>
      </c>
      <c r="I3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10.1.1.1 - 10.1.1.254</v>
      </c>
      <c r="J38" s="206">
        <v>201</v>
      </c>
      <c r="K38" s="261"/>
      <c r="L38" s="209">
        <f>2^(32-Таблица2[[#This Row],[Mask]])-2</f>
        <v>254</v>
      </c>
      <c r="M38" s="181" t="s">
        <v>20</v>
      </c>
      <c r="N38" s="181" t="s">
        <v>1068</v>
      </c>
      <c r="O38" s="19"/>
      <c r="P38" s="19"/>
      <c r="Q38" s="163" t="s">
        <v>1073</v>
      </c>
    </row>
    <row r="39" spans="1:17" x14ac:dyDescent="0.3">
      <c r="A39" s="205" t="s">
        <v>1074</v>
      </c>
      <c r="B39" s="206">
        <v>24</v>
      </c>
      <c r="C39" s="206" t="str">
        <f>CONCATENATE(Таблица2[[#This Row],[Subnet]],"/",Таблица2[[#This Row],[Mask]])</f>
        <v>10.1.2.0/24</v>
      </c>
      <c r="D3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3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39" s="209" t="s">
        <v>623</v>
      </c>
      <c r="G39" s="215" t="s">
        <v>1075</v>
      </c>
      <c r="H39" s="130" t="s">
        <v>1076</v>
      </c>
      <c r="I3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10.1.2.1 - 10.1.2.254</v>
      </c>
      <c r="J39" s="206">
        <v>202</v>
      </c>
      <c r="K39" s="261"/>
      <c r="L39" s="209">
        <f>2^(32-Таблица2[[#This Row],[Mask]])-2</f>
        <v>254</v>
      </c>
      <c r="M39" s="181" t="s">
        <v>20</v>
      </c>
      <c r="N39" s="181" t="s">
        <v>1068</v>
      </c>
      <c r="O39" s="19"/>
      <c r="P39" s="19"/>
      <c r="Q39" s="163" t="s">
        <v>1077</v>
      </c>
    </row>
    <row r="40" spans="1:17" x14ac:dyDescent="0.3">
      <c r="A40" s="205" t="s">
        <v>1078</v>
      </c>
      <c r="B40" s="206">
        <v>19</v>
      </c>
      <c r="C40" s="206" t="str">
        <f>CONCATENATE(Таблица2[[#This Row],[Subnet]],"/",Таблица2[[#This Row],[Mask]])</f>
        <v>10.2.0.0/19</v>
      </c>
      <c r="D4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255.255.224.0</v>
      </c>
      <c r="E4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0" s="209" t="s">
        <v>623</v>
      </c>
      <c r="G40" s="215" t="s">
        <v>1079</v>
      </c>
      <c r="H40" s="130" t="s">
        <v>1080</v>
      </c>
      <c r="I4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10.2.0.1 - 10.2.31.254</v>
      </c>
      <c r="J40" s="206">
        <v>203</v>
      </c>
      <c r="K40" s="261"/>
      <c r="L40" s="209">
        <f>2^(32-Таблица2[[#This Row],[Mask]])-2</f>
        <v>8190</v>
      </c>
      <c r="M40" s="181" t="s">
        <v>20</v>
      </c>
      <c r="N40" s="181" t="s">
        <v>1068</v>
      </c>
      <c r="O40" s="19"/>
      <c r="P40" s="19"/>
      <c r="Q40" s="163" t="s">
        <v>1081</v>
      </c>
    </row>
    <row r="41" spans="1:17" x14ac:dyDescent="0.3">
      <c r="A41" s="205" t="s">
        <v>1082</v>
      </c>
      <c r="B41" s="206">
        <v>16</v>
      </c>
      <c r="C41" s="206" t="str">
        <f>CONCATENATE(Таблица2[[#This Row],[Subnet]],"/",Таблица2[[#This Row],[Mask]])</f>
        <v>10.3.0.0/16</v>
      </c>
      <c r="D4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255.255.0.0</v>
      </c>
      <c r="E4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1" s="209" t="s">
        <v>623</v>
      </c>
      <c r="G41" s="215" t="s">
        <v>1083</v>
      </c>
      <c r="H41" s="130" t="s">
        <v>1084</v>
      </c>
      <c r="I4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10.3.0.1 - 10.3.255.254</v>
      </c>
      <c r="J41" s="206">
        <v>204</v>
      </c>
      <c r="K41" s="261"/>
      <c r="L41" s="209">
        <f>2^(32-Таблица2[[#This Row],[Mask]])-2</f>
        <v>65534</v>
      </c>
      <c r="M41" s="181" t="s">
        <v>20</v>
      </c>
      <c r="N41" s="181" t="s">
        <v>1068</v>
      </c>
      <c r="O41" s="19"/>
      <c r="P41" s="19"/>
      <c r="Q41" s="163" t="s">
        <v>1081</v>
      </c>
    </row>
    <row r="42" spans="1:17" x14ac:dyDescent="0.3">
      <c r="A42" s="205" t="s">
        <v>1085</v>
      </c>
      <c r="B42" s="206">
        <v>29</v>
      </c>
      <c r="C42" s="206" t="str">
        <f>CONCATENATE(Таблица2[[#This Row],[Subnet]],"/",Таблица2[[#This Row],[Mask]])</f>
        <v>10.1.3.0/29</v>
      </c>
      <c r="D4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4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2" s="209" t="s">
        <v>623</v>
      </c>
      <c r="G42" s="215" t="s">
        <v>1086</v>
      </c>
      <c r="H42" s="130" t="s">
        <v>1087</v>
      </c>
      <c r="I4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10.1.3.1 - 10.1.3.6</v>
      </c>
      <c r="J42" s="206">
        <v>205</v>
      </c>
      <c r="K42" s="261"/>
      <c r="L42" s="209">
        <f>2^(32-Таблица2[[#This Row],[Mask]])-2</f>
        <v>6</v>
      </c>
      <c r="M42" s="181" t="s">
        <v>20</v>
      </c>
      <c r="N42" s="181" t="s">
        <v>1068</v>
      </c>
      <c r="O42" s="19"/>
      <c r="P42" s="19"/>
      <c r="Q42" s="163" t="s">
        <v>1088</v>
      </c>
    </row>
    <row r="43" spans="1:17" x14ac:dyDescent="0.3">
      <c r="A43" s="205" t="s">
        <v>1089</v>
      </c>
      <c r="B43" s="206">
        <v>24</v>
      </c>
      <c r="C43" s="206" t="str">
        <f>CONCATENATE(Таблица2[[#This Row],[Subnet]],"/",Таблица2[[#This Row],[Mask]])</f>
        <v>10.1.4.0/24</v>
      </c>
      <c r="D4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4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3" s="209" t="s">
        <v>623</v>
      </c>
      <c r="G43" s="215" t="s">
        <v>1090</v>
      </c>
      <c r="H43" s="130" t="s">
        <v>1091</v>
      </c>
      <c r="I4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10.1.4.1 - 10.1.4.254</v>
      </c>
      <c r="J43" s="206">
        <v>206</v>
      </c>
      <c r="K43" s="261"/>
      <c r="L43" s="209">
        <f>2^(32-Таблица2[[#This Row],[Mask]])-2</f>
        <v>254</v>
      </c>
      <c r="M43" s="181" t="s">
        <v>20</v>
      </c>
      <c r="N43" s="181" t="s">
        <v>1068</v>
      </c>
      <c r="O43" s="19"/>
      <c r="P43" s="19"/>
      <c r="Q43" s="163" t="s">
        <v>1092</v>
      </c>
    </row>
    <row r="44" spans="1:17" x14ac:dyDescent="0.3">
      <c r="A44" s="205" t="s">
        <v>1093</v>
      </c>
      <c r="B44" s="206">
        <v>24</v>
      </c>
      <c r="C44" s="206" t="str">
        <f>CONCATENATE(Таблица2[[#This Row],[Subnet]],"/",Таблица2[[#This Row],[Mask]])</f>
        <v>10.1.5.0/24</v>
      </c>
      <c r="D4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4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4" s="209" t="s">
        <v>623</v>
      </c>
      <c r="G44" s="215" t="s">
        <v>1094</v>
      </c>
      <c r="H44" s="130" t="s">
        <v>1095</v>
      </c>
      <c r="I4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10.1.5.1 - 10.1.5.254</v>
      </c>
      <c r="J44" s="206">
        <v>301</v>
      </c>
      <c r="K44" s="261"/>
      <c r="L44" s="209">
        <f>2^(32-Таблица2[[#This Row],[Mask]])-2</f>
        <v>254</v>
      </c>
      <c r="M44" s="181" t="s">
        <v>1096</v>
      </c>
      <c r="N44" s="181" t="s">
        <v>1097</v>
      </c>
      <c r="O44" s="19"/>
      <c r="P44" s="19"/>
      <c r="Q44" s="163" t="s">
        <v>1098</v>
      </c>
    </row>
    <row r="45" spans="1:17" x14ac:dyDescent="0.3">
      <c r="A45" s="205" t="s">
        <v>1099</v>
      </c>
      <c r="B45" s="206">
        <v>24</v>
      </c>
      <c r="C45" s="206" t="str">
        <f>CONCATENATE(Таблица2[[#This Row],[Subnet]],"/",Таблица2[[#This Row],[Mask]])</f>
        <v>10.1.6.0/24</v>
      </c>
      <c r="D4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4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5" s="209" t="s">
        <v>623</v>
      </c>
      <c r="G45" s="215" t="s">
        <v>1100</v>
      </c>
      <c r="H45" s="130" t="s">
        <v>1101</v>
      </c>
      <c r="I4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10.1.6.1 - 10.1.6.254</v>
      </c>
      <c r="J45" s="206">
        <v>302</v>
      </c>
      <c r="K45" s="261"/>
      <c r="L45" s="209">
        <f>2^(32-Таблица2[[#This Row],[Mask]])-2</f>
        <v>254</v>
      </c>
      <c r="M45" s="181" t="s">
        <v>1096</v>
      </c>
      <c r="N45" s="181" t="s">
        <v>1097</v>
      </c>
      <c r="O45" s="19"/>
      <c r="P45" s="19"/>
      <c r="Q45" s="163" t="s">
        <v>1098</v>
      </c>
    </row>
    <row r="46" spans="1:17" x14ac:dyDescent="0.3">
      <c r="A46" s="205"/>
      <c r="B46" s="206"/>
      <c r="C46" s="206" t="str">
        <f>CONCATENATE(Таблица2[[#This Row],[Subnet]],"/",Таблица2[[#This Row],[Mask]])</f>
        <v>/</v>
      </c>
      <c r="D4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0.0.0.0</v>
      </c>
      <c r="E4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/>
      </c>
      <c r="F46" s="209"/>
      <c r="G46" s="215"/>
      <c r="H46" s="130"/>
      <c r="I46" s="206" t="e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#VALUE!</v>
      </c>
      <c r="J46" s="206"/>
      <c r="K46" s="261"/>
      <c r="L46" s="209"/>
      <c r="M46" s="181"/>
      <c r="N46" s="181"/>
      <c r="O46" s="19"/>
      <c r="P46" s="19"/>
      <c r="Q46" s="163"/>
    </row>
    <row r="47" spans="1:17" x14ac:dyDescent="0.3">
      <c r="A47" s="205" t="s">
        <v>1102</v>
      </c>
      <c r="B47" s="206">
        <v>27</v>
      </c>
      <c r="C47" s="206" t="str">
        <f>CONCATENATE(Таблица2[[#This Row],[Subnet]],"/",Таблица2[[#This Row],[Mask]])</f>
        <v>10.149.31.0/27</v>
      </c>
      <c r="D4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255.255.255.224</v>
      </c>
      <c r="E4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10.149.31.1</v>
      </c>
      <c r="F47" s="209" t="s">
        <v>982</v>
      </c>
      <c r="G47" s="215" t="s">
        <v>1103</v>
      </c>
      <c r="H47" s="215" t="s">
        <v>1103</v>
      </c>
      <c r="I4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10.149.31.1 - 10.149.31.30</v>
      </c>
      <c r="J47" s="206">
        <v>207</v>
      </c>
      <c r="K47" s="261">
        <v>24</v>
      </c>
      <c r="L47" s="209">
        <f>2^(32-Таблица2[[#This Row],[Mask]])-2</f>
        <v>30</v>
      </c>
      <c r="M47" s="181" t="s">
        <v>20</v>
      </c>
      <c r="N47" s="181"/>
      <c r="O47" s="177"/>
      <c r="P47" s="177"/>
      <c r="Q47" s="166"/>
    </row>
    <row r="48" spans="1:17" x14ac:dyDescent="0.3">
      <c r="A48" s="205" t="s">
        <v>1104</v>
      </c>
      <c r="B48" s="206">
        <v>27</v>
      </c>
      <c r="C48" s="206" t="str">
        <f>CONCATENATE(Таблица2[[#This Row],[Subnet]],"/",Таблица2[[#This Row],[Mask]])</f>
        <v>10.149.31.32/27</v>
      </c>
      <c r="D4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255.255.255.224</v>
      </c>
      <c r="E4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10.149.31.33</v>
      </c>
      <c r="F48" s="209" t="s">
        <v>982</v>
      </c>
      <c r="G48" s="215" t="s">
        <v>1105</v>
      </c>
      <c r="H48" s="215" t="s">
        <v>1106</v>
      </c>
      <c r="I4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10.149.31.33 - 10.149.31.62</v>
      </c>
      <c r="J48" s="206">
        <v>208</v>
      </c>
      <c r="K48" s="261">
        <v>56</v>
      </c>
      <c r="L48" s="209">
        <f>2^(32-Таблица2[[#This Row],[Mask]])-2</f>
        <v>30</v>
      </c>
      <c r="M48" s="181" t="s">
        <v>20</v>
      </c>
      <c r="N48" s="181"/>
      <c r="O48" s="177"/>
      <c r="P48" s="177"/>
      <c r="Q48" s="166"/>
    </row>
    <row r="49" spans="1:17" x14ac:dyDescent="0.3">
      <c r="A49" s="252" t="s">
        <v>1107</v>
      </c>
      <c r="B49" s="206">
        <v>27</v>
      </c>
      <c r="C49" s="206" t="str">
        <f>CONCATENATE(Таблица2[[#This Row],[Subnet]],"/",Таблица2[[#This Row],[Mask]])</f>
        <v>10.149.31.64/27</v>
      </c>
      <c r="D4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255.255.255.224</v>
      </c>
      <c r="E49" s="130"/>
      <c r="F49" s="209"/>
      <c r="G49" s="215"/>
      <c r="H49" s="130"/>
      <c r="I4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10.149.31.65 - 10.149.31.94</v>
      </c>
      <c r="J49" s="206"/>
      <c r="K49" s="261"/>
      <c r="L49" s="209">
        <f>2^(32-Таблица2[[#This Row],[Mask]])-2</f>
        <v>30</v>
      </c>
      <c r="M49" s="181"/>
      <c r="N49" s="181"/>
      <c r="O49" s="177"/>
      <c r="P49" s="177"/>
      <c r="Q49" s="166"/>
    </row>
    <row r="50" spans="1:17" x14ac:dyDescent="0.3">
      <c r="A50" s="252" t="s">
        <v>1108</v>
      </c>
      <c r="B50" s="206">
        <v>26</v>
      </c>
      <c r="C50" s="206" t="str">
        <f>CONCATENATE(Таблица2[[#This Row],[Subnet]],"/",Таблица2[[#This Row],[Mask]])</f>
        <v>10.149.31.128/26</v>
      </c>
      <c r="D5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5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10.149.31.129</v>
      </c>
      <c r="F50" s="209" t="s">
        <v>982</v>
      </c>
      <c r="G50" s="215"/>
      <c r="H50" s="130" t="s">
        <v>1109</v>
      </c>
      <c r="I5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10.149.31.129 - 10.149.31.190</v>
      </c>
      <c r="J50" s="206">
        <v>3100</v>
      </c>
      <c r="K50" s="261"/>
      <c r="L50" s="209">
        <f>2^(32-Таблица2[[#This Row],[Mask]])-2</f>
        <v>62</v>
      </c>
      <c r="M50" s="181" t="s">
        <v>1110</v>
      </c>
      <c r="N50" s="181"/>
      <c r="O50" s="177"/>
      <c r="P50" s="177"/>
      <c r="Q50" s="166"/>
    </row>
    <row r="51" spans="1:17" x14ac:dyDescent="0.3">
      <c r="A51" s="221" t="s">
        <v>1111</v>
      </c>
      <c r="B51" s="222">
        <v>21</v>
      </c>
      <c r="C51" s="222" t="str">
        <f>CONCATENATE(Таблица2[[#This Row],[Subnet]],"/",Таблица2[[#This Row],[Mask]])</f>
        <v>10.149.32.0/21</v>
      </c>
      <c r="D51" s="223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255.255.248.0</v>
      </c>
      <c r="E51" s="223"/>
      <c r="F51" s="224"/>
      <c r="G51" s="225" t="s">
        <v>48</v>
      </c>
      <c r="H51" s="223"/>
      <c r="I51" s="22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10.149.32.1 - 10.149.39.254</v>
      </c>
      <c r="J51" s="222"/>
      <c r="K51" s="265"/>
      <c r="L51" s="227">
        <f>2^(32-Таблица2[[#This Row],[Mask]])-2</f>
        <v>2046</v>
      </c>
      <c r="M51" s="235"/>
      <c r="N51" s="181"/>
      <c r="O51" s="177"/>
      <c r="P51" s="177"/>
      <c r="Q51" s="166"/>
    </row>
    <row r="52" spans="1:17" x14ac:dyDescent="0.3">
      <c r="A52" s="205" t="s">
        <v>1111</v>
      </c>
      <c r="B52" s="206">
        <v>27</v>
      </c>
      <c r="C52" s="206" t="str">
        <f>CONCATENATE(Таблица2[[#This Row],[Subnet]],"/",Таблица2[[#This Row],[Mask]])</f>
        <v>10.149.32.0/27</v>
      </c>
      <c r="D5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255.255.255.224</v>
      </c>
      <c r="E5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10.149.32.1</v>
      </c>
      <c r="F52" s="209" t="s">
        <v>982</v>
      </c>
      <c r="G52" s="215" t="s">
        <v>1112</v>
      </c>
      <c r="H52" s="130" t="s">
        <v>1113</v>
      </c>
      <c r="I5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10.149.32.1 - 10.149.32.30</v>
      </c>
      <c r="J52" s="206">
        <v>9</v>
      </c>
      <c r="K52" s="261">
        <v>44</v>
      </c>
      <c r="L52" s="209">
        <f>2^(32-Таблица2[[#This Row],[Mask]])-2</f>
        <v>30</v>
      </c>
      <c r="M52" s="181" t="s">
        <v>20</v>
      </c>
      <c r="N52" s="181"/>
      <c r="O52" s="177"/>
      <c r="P52" s="177"/>
      <c r="Q52" s="166"/>
    </row>
    <row r="53" spans="1:17" x14ac:dyDescent="0.3">
      <c r="A53" s="205" t="s">
        <v>1114</v>
      </c>
      <c r="B53" s="206">
        <v>28</v>
      </c>
      <c r="C53" s="206" t="str">
        <f>CONCATENATE(Таблица2[[#This Row],[Subnet]],"/",Таблица2[[#This Row],[Mask]])</f>
        <v>10.149.32.32/28</v>
      </c>
      <c r="D5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5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10.149.32.33</v>
      </c>
      <c r="F53" s="209" t="s">
        <v>982</v>
      </c>
      <c r="G53" s="215" t="s">
        <v>1115</v>
      </c>
      <c r="H53" s="130" t="s">
        <v>1116</v>
      </c>
      <c r="I5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10.149.32.33 - 10.149.32.46</v>
      </c>
      <c r="J53" s="206">
        <v>35</v>
      </c>
      <c r="K53" s="261"/>
      <c r="L53" s="209">
        <f>2^(32-Таблица2[[#This Row],[Mask]])-2</f>
        <v>14</v>
      </c>
      <c r="M53" s="181" t="s">
        <v>1117</v>
      </c>
      <c r="N53" s="181"/>
      <c r="O53" s="177"/>
      <c r="P53" s="177"/>
      <c r="Q53" s="166"/>
    </row>
    <row r="54" spans="1:17" x14ac:dyDescent="0.3">
      <c r="A54" s="205" t="s">
        <v>1118</v>
      </c>
      <c r="B54" s="206">
        <v>28</v>
      </c>
      <c r="C54" s="206" t="str">
        <f>CONCATENATE(Таблица2[[#This Row],[Subnet]],"/",Таблица2[[#This Row],[Mask]])</f>
        <v>10.149.32.48/28</v>
      </c>
      <c r="D5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5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10.149.32.49</v>
      </c>
      <c r="F54" s="209" t="s">
        <v>982</v>
      </c>
      <c r="G54" s="215" t="s">
        <v>1119</v>
      </c>
      <c r="H54" s="130" t="s">
        <v>1120</v>
      </c>
      <c r="I5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10.149.32.49 - 10.149.32.62</v>
      </c>
      <c r="J54" s="206">
        <v>36</v>
      </c>
      <c r="K54" s="261"/>
      <c r="L54" s="209">
        <f>2^(32-Таблица2[[#This Row],[Mask]])-2</f>
        <v>14</v>
      </c>
      <c r="M54" s="181" t="s">
        <v>1121</v>
      </c>
      <c r="N54" s="181"/>
      <c r="O54" s="177"/>
      <c r="P54" s="177"/>
      <c r="Q54" s="166"/>
    </row>
    <row r="55" spans="1:17" x14ac:dyDescent="0.3">
      <c r="A55" s="205" t="s">
        <v>1122</v>
      </c>
      <c r="B55" s="206">
        <v>26</v>
      </c>
      <c r="C55" s="206" t="str">
        <f>CONCATENATE(Таблица2[[#This Row],[Subnet]],"/",Таблица2[[#This Row],[Mask]])</f>
        <v>10.149.32.64/26</v>
      </c>
      <c r="D5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5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10.149.32.65</v>
      </c>
      <c r="F55" s="209" t="s">
        <v>982</v>
      </c>
      <c r="G55" s="215" t="s">
        <v>1123</v>
      </c>
      <c r="H55" s="130" t="s">
        <v>1124</v>
      </c>
      <c r="I5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10.149.32.65 - 10.149.32.126</v>
      </c>
      <c r="J55" s="206">
        <v>37</v>
      </c>
      <c r="K55" s="261">
        <v>50</v>
      </c>
      <c r="L55" s="209">
        <f>2^(32-Таблица2[[#This Row],[Mask]])-2</f>
        <v>62</v>
      </c>
      <c r="M55" s="181" t="s">
        <v>20</v>
      </c>
      <c r="N55" s="181"/>
      <c r="O55" s="177"/>
      <c r="P55" s="177"/>
      <c r="Q55" s="166"/>
    </row>
    <row r="56" spans="1:17" x14ac:dyDescent="0.3">
      <c r="A56" s="205" t="s">
        <v>1125</v>
      </c>
      <c r="B56" s="206">
        <v>26</v>
      </c>
      <c r="C56" s="206" t="str">
        <f>CONCATENATE(Таблица2[[#This Row],[Subnet]],"/",Таблица2[[#This Row],[Mask]])</f>
        <v>10.149.32.128/26</v>
      </c>
      <c r="D5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5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10.149.32.129</v>
      </c>
      <c r="F56" s="209" t="s">
        <v>982</v>
      </c>
      <c r="G56" s="215" t="s">
        <v>1126</v>
      </c>
      <c r="H56" s="130" t="s">
        <v>1127</v>
      </c>
      <c r="I5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10.149.32.129 - 10.149.32.190</v>
      </c>
      <c r="J56" s="206">
        <v>38</v>
      </c>
      <c r="K56" s="261">
        <v>51</v>
      </c>
      <c r="L56" s="209">
        <f>2^(32-Таблица2[[#This Row],[Mask]])-2</f>
        <v>62</v>
      </c>
      <c r="M56" s="181" t="s">
        <v>20</v>
      </c>
      <c r="N56" s="181"/>
      <c r="O56" s="177"/>
      <c r="P56" s="177"/>
      <c r="Q56" s="166"/>
    </row>
    <row r="57" spans="1:17" x14ac:dyDescent="0.3">
      <c r="A57" s="205" t="s">
        <v>1128</v>
      </c>
      <c r="B57" s="206">
        <v>28</v>
      </c>
      <c r="C57" s="206" t="str">
        <f>CONCATENATE(Таблица2[[#This Row],[Subnet]],"/",Таблица2[[#This Row],[Mask]])</f>
        <v>10.149.32.192/28</v>
      </c>
      <c r="D5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5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10.149.32.193</v>
      </c>
      <c r="F57" s="209" t="s">
        <v>982</v>
      </c>
      <c r="G57" s="215" t="s">
        <v>1129</v>
      </c>
      <c r="H57" s="130" t="s">
        <v>1130</v>
      </c>
      <c r="I5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10.149.32.193 - 10.149.32.206</v>
      </c>
      <c r="J57" s="206">
        <v>40</v>
      </c>
      <c r="K57" s="261"/>
      <c r="L57" s="209">
        <f>2^(32-Таблица2[[#This Row],[Mask]])-2</f>
        <v>14</v>
      </c>
      <c r="M57" s="181" t="s">
        <v>1131</v>
      </c>
      <c r="N57" s="181"/>
      <c r="O57" s="177"/>
      <c r="P57" s="177"/>
      <c r="Q57" s="166"/>
    </row>
    <row r="58" spans="1:17" x14ac:dyDescent="0.3">
      <c r="A58" s="205" t="s">
        <v>1132</v>
      </c>
      <c r="B58" s="206">
        <v>28</v>
      </c>
      <c r="C58" s="206" t="str">
        <f>CONCATENATE(Таблица2[[#This Row],[Subnet]],"/",Таблица2[[#This Row],[Mask]])</f>
        <v>10.149.32.208/28</v>
      </c>
      <c r="D5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5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10.149.32.209</v>
      </c>
      <c r="F58" s="209" t="s">
        <v>982</v>
      </c>
      <c r="G58" s="215" t="s">
        <v>1133</v>
      </c>
      <c r="H58" s="130" t="s">
        <v>1134</v>
      </c>
      <c r="I5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10.149.32.209 - 10.149.32.222</v>
      </c>
      <c r="J58" s="206">
        <v>41</v>
      </c>
      <c r="K58" s="261"/>
      <c r="L58" s="209">
        <f>2^(32-Таблица2[[#This Row],[Mask]])-2</f>
        <v>14</v>
      </c>
      <c r="M58" s="181" t="s">
        <v>1131</v>
      </c>
      <c r="N58" s="181"/>
      <c r="O58" s="177"/>
      <c r="P58" s="177"/>
      <c r="Q58" s="166"/>
    </row>
    <row r="59" spans="1:17" x14ac:dyDescent="0.3">
      <c r="A59" s="205" t="s">
        <v>1135</v>
      </c>
      <c r="B59" s="206">
        <v>28</v>
      </c>
      <c r="C59" s="206" t="str">
        <f>CONCATENATE(Таблица2[[#This Row],[Subnet]],"/",Таблица2[[#This Row],[Mask]])</f>
        <v>10.149.32.224/28</v>
      </c>
      <c r="D5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5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10.149.32.225</v>
      </c>
      <c r="F59" s="209" t="s">
        <v>982</v>
      </c>
      <c r="G59" s="215" t="s">
        <v>1136</v>
      </c>
      <c r="H59" s="215" t="s">
        <v>1137</v>
      </c>
      <c r="I5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10.149.32.225 - 10.149.32.238</v>
      </c>
      <c r="J59" s="206">
        <v>42</v>
      </c>
      <c r="K59" s="261"/>
      <c r="L59" s="209">
        <f>2^(32-Таблица2[[#This Row],[Mask]])-2</f>
        <v>14</v>
      </c>
      <c r="M59" s="181" t="s">
        <v>1131</v>
      </c>
      <c r="N59" s="181"/>
      <c r="O59" s="177"/>
      <c r="P59" s="177"/>
      <c r="Q59" s="166"/>
    </row>
    <row r="60" spans="1:17" x14ac:dyDescent="0.3">
      <c r="A60" s="205" t="s">
        <v>1138</v>
      </c>
      <c r="B60" s="206">
        <v>28</v>
      </c>
      <c r="C60" s="206" t="str">
        <f>CONCATENATE(Таблица2[[#This Row],[Subnet]],"/",Таблица2[[#This Row],[Mask]])</f>
        <v>10.149.32.240/28</v>
      </c>
      <c r="D6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6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10.149.32.241</v>
      </c>
      <c r="F60" s="209" t="s">
        <v>982</v>
      </c>
      <c r="G60" s="215" t="s">
        <v>1139</v>
      </c>
      <c r="H60" s="215" t="s">
        <v>1140</v>
      </c>
      <c r="I6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10.149.32.241 - 10.149.32.254</v>
      </c>
      <c r="J60" s="206">
        <v>43</v>
      </c>
      <c r="K60" s="267"/>
      <c r="L60" s="209">
        <f>2^(32-Таблица2[[#This Row],[Mask]])-2</f>
        <v>14</v>
      </c>
      <c r="M60" s="181" t="s">
        <v>20</v>
      </c>
      <c r="N60" s="181"/>
      <c r="O60" s="181"/>
      <c r="P60" s="181"/>
      <c r="Q60" s="362"/>
    </row>
    <row r="61" spans="1:17" x14ac:dyDescent="0.3">
      <c r="A61" s="252" t="s">
        <v>1141</v>
      </c>
      <c r="B61" s="249">
        <v>26</v>
      </c>
      <c r="C61" s="249" t="str">
        <f>CONCATENATE(Таблица2[[#This Row],[Subnet]],"/",Таблица2[[#This Row],[Mask]])</f>
        <v>10.149.33.0/26</v>
      </c>
      <c r="D61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61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10.149.33.1</v>
      </c>
      <c r="F61" s="247" t="s">
        <v>982</v>
      </c>
      <c r="G61" s="248" t="s">
        <v>986</v>
      </c>
      <c r="H61" s="250"/>
      <c r="I61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10.149.33.1 - 10.149.33.62</v>
      </c>
      <c r="J61" s="251"/>
      <c r="K61" s="267"/>
      <c r="L61" s="247">
        <f>2^(32-Таблица2[[#This Row],[Mask]])-2</f>
        <v>62</v>
      </c>
      <c r="M61" s="181"/>
      <c r="N61" s="181"/>
      <c r="O61" s="177"/>
      <c r="P61" s="177"/>
      <c r="Q61" s="166"/>
    </row>
    <row r="62" spans="1:17" x14ac:dyDescent="0.3">
      <c r="A62" s="252" t="s">
        <v>1142</v>
      </c>
      <c r="B62" s="249">
        <v>26</v>
      </c>
      <c r="C62" s="249" t="str">
        <f>CONCATENATE(Таблица2[[#This Row],[Subnet]],"/",Таблица2[[#This Row],[Mask]])</f>
        <v>10.149.33.64/26</v>
      </c>
      <c r="D62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62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10.149.33.65</v>
      </c>
      <c r="F62" s="247" t="s">
        <v>982</v>
      </c>
      <c r="G62" s="248" t="s">
        <v>986</v>
      </c>
      <c r="H62" s="250"/>
      <c r="I62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10.149.33.65 - 10.149.33.126</v>
      </c>
      <c r="J62" s="251"/>
      <c r="K62" s="267"/>
      <c r="L62" s="247"/>
      <c r="M62" s="181"/>
      <c r="N62" s="181"/>
      <c r="O62" s="177"/>
      <c r="P62" s="177"/>
      <c r="Q62" s="166"/>
    </row>
    <row r="63" spans="1:17" x14ac:dyDescent="0.3">
      <c r="A63" s="252" t="s">
        <v>1143</v>
      </c>
      <c r="B63" s="249">
        <v>26</v>
      </c>
      <c r="C63" s="249" t="str">
        <f>CONCATENATE(Таблица2[[#This Row],[Subnet]],"/",Таблица2[[#This Row],[Mask]])</f>
        <v>10.149.33.128/26</v>
      </c>
      <c r="D63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63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10.149.33.129</v>
      </c>
      <c r="F63" s="247" t="s">
        <v>982</v>
      </c>
      <c r="G63" s="248" t="s">
        <v>986</v>
      </c>
      <c r="H63" s="250"/>
      <c r="I63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10.149.33.129 - 10.149.33.190</v>
      </c>
      <c r="J63" s="251"/>
      <c r="K63" s="267"/>
      <c r="L63" s="247"/>
      <c r="M63" s="181"/>
      <c r="N63" s="181"/>
      <c r="O63" s="177"/>
      <c r="P63" s="177"/>
      <c r="Q63" s="166"/>
    </row>
    <row r="64" spans="1:17" x14ac:dyDescent="0.3">
      <c r="A64" s="252"/>
      <c r="B64" s="249"/>
      <c r="C64" s="249" t="str">
        <f>CONCATENATE(Таблица2[[#This Row],[Subnet]],"/",Таблица2[[#This Row],[Mask]])</f>
        <v>/</v>
      </c>
      <c r="D64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0.0.0.0</v>
      </c>
      <c r="E64" s="246" t="e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#VALUE!</v>
      </c>
      <c r="F64" s="247" t="s">
        <v>982</v>
      </c>
      <c r="G64" s="248" t="s">
        <v>986</v>
      </c>
      <c r="H64" s="250"/>
      <c r="I64" s="249" t="e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#VALUE!</v>
      </c>
      <c r="J64" s="251"/>
      <c r="K64" s="267"/>
      <c r="L64" s="247"/>
      <c r="M64" s="181"/>
      <c r="N64" s="181"/>
      <c r="O64" s="177"/>
      <c r="P64" s="177"/>
      <c r="Q64" s="166"/>
    </row>
    <row r="65" spans="1:17" x14ac:dyDescent="0.3">
      <c r="A65" s="252" t="s">
        <v>1144</v>
      </c>
      <c r="B65" s="249">
        <v>24</v>
      </c>
      <c r="C65" s="249" t="str">
        <f>CONCATENATE(Таблица2[[#This Row],[Subnet]],"/",Таблица2[[#This Row],[Mask]])</f>
        <v>10.149.34.0/24</v>
      </c>
      <c r="D65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65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10.149.34.1</v>
      </c>
      <c r="F65" s="247" t="s">
        <v>982</v>
      </c>
      <c r="G65" s="248" t="s">
        <v>986</v>
      </c>
      <c r="H65" s="246"/>
      <c r="I65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10.149.34.1 - 10.149.34.254</v>
      </c>
      <c r="J65" s="249"/>
      <c r="K65" s="261"/>
      <c r="L65" s="247">
        <f>2^(32-Таблица2[[#This Row],[Mask]])-2</f>
        <v>254</v>
      </c>
      <c r="M65" s="181"/>
      <c r="N65" s="181"/>
      <c r="O65" s="177"/>
      <c r="P65" s="177"/>
      <c r="Q65" s="166"/>
    </row>
    <row r="66" spans="1:17" x14ac:dyDescent="0.3">
      <c r="A66" s="205" t="s">
        <v>1145</v>
      </c>
      <c r="B66" s="206">
        <v>28</v>
      </c>
      <c r="C66" s="206" t="str">
        <f>CONCATENATE(Таблица2[[#This Row],[Subnet]],"/",Таблица2[[#This Row],[Mask]])</f>
        <v>10.149.35.0/28</v>
      </c>
      <c r="D6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6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</v>
      </c>
      <c r="F66" s="209" t="s">
        <v>982</v>
      </c>
      <c r="G66" s="215" t="s">
        <v>1146</v>
      </c>
      <c r="H66" s="130" t="s">
        <v>1147</v>
      </c>
      <c r="I6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10.149.35.1 - 10.149.35.14</v>
      </c>
      <c r="J66" s="206">
        <v>17</v>
      </c>
      <c r="K66" s="261">
        <v>30</v>
      </c>
      <c r="L66" s="209">
        <f>2^(32-Таблица2[[#This Row],[Mask]])-2</f>
        <v>14</v>
      </c>
      <c r="M66" s="181" t="s">
        <v>20</v>
      </c>
      <c r="N66" s="181"/>
      <c r="O66" s="177"/>
      <c r="P66" s="177"/>
      <c r="Q66" s="166"/>
    </row>
    <row r="67" spans="1:17" x14ac:dyDescent="0.3">
      <c r="A67" s="205" t="s">
        <v>1148</v>
      </c>
      <c r="B67" s="206">
        <v>28</v>
      </c>
      <c r="C67" s="206" t="str">
        <f>CONCATENATE(Таблица2[[#This Row],[Subnet]],"/",Таблица2[[#This Row],[Mask]])</f>
        <v>10.149.35.16/28</v>
      </c>
      <c r="D6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6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10.149.35.17</v>
      </c>
      <c r="F67" s="209" t="s">
        <v>982</v>
      </c>
      <c r="G67" s="215" t="s">
        <v>1149</v>
      </c>
      <c r="H67" s="130" t="s">
        <v>1150</v>
      </c>
      <c r="I6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10.149.35.17 - 10.149.35.30</v>
      </c>
      <c r="J67" s="206">
        <v>16</v>
      </c>
      <c r="K67" s="261">
        <v>29</v>
      </c>
      <c r="L67" s="209">
        <f>2^(32-Таблица2[[#This Row],[Mask]])-2</f>
        <v>14</v>
      </c>
      <c r="M67" s="181" t="s">
        <v>20</v>
      </c>
      <c r="N67" s="181"/>
      <c r="O67" s="177"/>
      <c r="P67" s="177"/>
      <c r="Q67" s="166"/>
    </row>
    <row r="68" spans="1:17" x14ac:dyDescent="0.3">
      <c r="A68" s="205" t="s">
        <v>1151</v>
      </c>
      <c r="B68" s="206">
        <v>28</v>
      </c>
      <c r="C68" s="206" t="str">
        <f>CONCATENATE(Таблица2[[#This Row],[Subnet]],"/",Таблица2[[#This Row],[Mask]])</f>
        <v>10.149.35.32/28</v>
      </c>
      <c r="D6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6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10.149.35.33</v>
      </c>
      <c r="F68" s="209" t="s">
        <v>982</v>
      </c>
      <c r="G68" s="215" t="s">
        <v>1152</v>
      </c>
      <c r="H68" s="170" t="s">
        <v>1153</v>
      </c>
      <c r="I6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10.149.35.33 - 10.149.35.46</v>
      </c>
      <c r="J68" s="206">
        <v>15</v>
      </c>
      <c r="K68" s="261">
        <v>28</v>
      </c>
      <c r="L68" s="209">
        <f>2^(32-Таблица2[[#This Row],[Mask]])-2</f>
        <v>14</v>
      </c>
      <c r="M68" s="181" t="s">
        <v>20</v>
      </c>
      <c r="N68" s="181"/>
      <c r="O68" s="177"/>
      <c r="P68" s="177"/>
      <c r="Q68" s="166"/>
    </row>
    <row r="69" spans="1:17" x14ac:dyDescent="0.3">
      <c r="A69" s="205" t="s">
        <v>1154</v>
      </c>
      <c r="B69" s="206">
        <v>28</v>
      </c>
      <c r="C69" s="206" t="str">
        <f>CONCATENATE(Таблица2[[#This Row],[Subnet]],"/",Таблица2[[#This Row],[Mask]])</f>
        <v>10.149.35.48/28</v>
      </c>
      <c r="D6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6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10.149.35.49</v>
      </c>
      <c r="F69" s="209" t="s">
        <v>982</v>
      </c>
      <c r="G69" s="215" t="s">
        <v>1155</v>
      </c>
      <c r="H69" s="130" t="s">
        <v>1156</v>
      </c>
      <c r="I6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10.149.35.49 - 10.149.35.62</v>
      </c>
      <c r="J69" s="206">
        <v>14</v>
      </c>
      <c r="K69" s="261">
        <v>27</v>
      </c>
      <c r="L69" s="209">
        <f>2^(32-Таблица2[[#This Row],[Mask]])-2</f>
        <v>14</v>
      </c>
      <c r="M69" s="181" t="s">
        <v>20</v>
      </c>
      <c r="N69" s="181"/>
      <c r="O69" s="177"/>
      <c r="P69" s="177"/>
      <c r="Q69" s="166"/>
    </row>
    <row r="70" spans="1:17" x14ac:dyDescent="0.3">
      <c r="A70" s="205" t="s">
        <v>1157</v>
      </c>
      <c r="B70" s="206">
        <v>28</v>
      </c>
      <c r="C70" s="206" t="str">
        <f>CONCATENATE(Таблица2[[#This Row],[Subnet]],"/",Таблица2[[#This Row],[Mask]])</f>
        <v>10.149.35.64/28</v>
      </c>
      <c r="D7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10.149.35.65</v>
      </c>
      <c r="F70" s="209" t="s">
        <v>982</v>
      </c>
      <c r="G70" s="215" t="s">
        <v>1158</v>
      </c>
      <c r="H70" s="130" t="s">
        <v>1159</v>
      </c>
      <c r="I7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10.149.35.65 - 10.149.35.78</v>
      </c>
      <c r="J70" s="206">
        <v>13</v>
      </c>
      <c r="K70" s="261"/>
      <c r="L70" s="209">
        <f>2^(32-Таблица2[[#This Row],[Mask]])-2</f>
        <v>14</v>
      </c>
      <c r="M70" s="181" t="s">
        <v>1160</v>
      </c>
      <c r="N70" s="181"/>
      <c r="O70" s="177"/>
      <c r="P70" s="177"/>
      <c r="Q70" s="166"/>
    </row>
    <row r="71" spans="1:17" x14ac:dyDescent="0.3">
      <c r="A71" s="205" t="s">
        <v>1161</v>
      </c>
      <c r="B71" s="206">
        <v>28</v>
      </c>
      <c r="C71" s="206" t="str">
        <f>CONCATENATE(Таблица2[[#This Row],[Subnet]],"/",Таблица2[[#This Row],[Mask]])</f>
        <v>10.149.35.80/28</v>
      </c>
      <c r="D7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10.149.35.81</v>
      </c>
      <c r="F71" s="209" t="s">
        <v>982</v>
      </c>
      <c r="G71" s="215" t="s">
        <v>1162</v>
      </c>
      <c r="H71" s="130" t="s">
        <v>1163</v>
      </c>
      <c r="I7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10.149.35.81 - 10.149.35.94</v>
      </c>
      <c r="J71" s="206">
        <v>12</v>
      </c>
      <c r="K71" s="261"/>
      <c r="L71" s="209">
        <f>2^(32-Таблица2[[#This Row],[Mask]])-2</f>
        <v>14</v>
      </c>
      <c r="M71" s="181" t="s">
        <v>1164</v>
      </c>
      <c r="N71" s="181"/>
      <c r="O71" s="177"/>
      <c r="P71" s="177"/>
      <c r="Q71" s="166"/>
    </row>
    <row r="72" spans="1:17" x14ac:dyDescent="0.3">
      <c r="A72" s="205" t="s">
        <v>1165</v>
      </c>
      <c r="B72" s="206">
        <v>28</v>
      </c>
      <c r="C72" s="206" t="str">
        <f>CONCATENATE(Таблица2[[#This Row],[Subnet]],"/",Таблица2[[#This Row],[Mask]])</f>
        <v>10.149.35.96/28</v>
      </c>
      <c r="D7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10.149.35.97</v>
      </c>
      <c r="F72" s="209" t="s">
        <v>982</v>
      </c>
      <c r="G72" s="215" t="s">
        <v>1166</v>
      </c>
      <c r="H72" s="130" t="s">
        <v>1167</v>
      </c>
      <c r="I7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10.149.35.97 - 10.149.35.110</v>
      </c>
      <c r="J72" s="206">
        <v>11</v>
      </c>
      <c r="K72" s="261"/>
      <c r="L72" s="209">
        <f>2^(32-Таблица2[[#This Row],[Mask]])-2</f>
        <v>14</v>
      </c>
      <c r="M72" s="181"/>
      <c r="N72" s="181"/>
      <c r="O72" s="177"/>
      <c r="P72" s="177"/>
      <c r="Q72" s="166"/>
    </row>
    <row r="73" spans="1:17" x14ac:dyDescent="0.3">
      <c r="A73" s="205" t="s">
        <v>1168</v>
      </c>
      <c r="B73" s="206">
        <v>28</v>
      </c>
      <c r="C73" s="206" t="str">
        <f>CONCATENATE(Таблица2[[#This Row],[Subnet]],"/",Таблица2[[#This Row],[Mask]])</f>
        <v>10.149.35.112/28</v>
      </c>
      <c r="D7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10.149.35.113</v>
      </c>
      <c r="F73" s="209" t="s">
        <v>982</v>
      </c>
      <c r="G73" s="215" t="s">
        <v>1169</v>
      </c>
      <c r="H73" s="130" t="s">
        <v>1170</v>
      </c>
      <c r="I7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10.149.35.113 - 10.149.35.126</v>
      </c>
      <c r="J73" s="206">
        <v>10</v>
      </c>
      <c r="K73" s="261">
        <v>26</v>
      </c>
      <c r="L73" s="209">
        <f>2^(32-Таблица2[[#This Row],[Mask]])-2</f>
        <v>14</v>
      </c>
      <c r="M73" s="181" t="s">
        <v>20</v>
      </c>
      <c r="N73" s="181"/>
      <c r="O73" s="177"/>
      <c r="P73" s="177"/>
      <c r="Q73" s="166"/>
    </row>
    <row r="74" spans="1:17" x14ac:dyDescent="0.3">
      <c r="A74" s="205" t="s">
        <v>1171</v>
      </c>
      <c r="B74" s="206">
        <v>28</v>
      </c>
      <c r="C74" s="206" t="str">
        <f>CONCATENATE(Таблица2[[#This Row],[Subnet]],"/",Таблица2[[#This Row],[Mask]])</f>
        <v>10.149.35.128/28</v>
      </c>
      <c r="D7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10.149.35.129</v>
      </c>
      <c r="F74" s="209" t="s">
        <v>982</v>
      </c>
      <c r="G74" s="215" t="s">
        <v>1172</v>
      </c>
      <c r="H74" s="130" t="s">
        <v>1173</v>
      </c>
      <c r="I7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10.149.35.129 - 10.149.35.142</v>
      </c>
      <c r="J74" s="206">
        <v>39</v>
      </c>
      <c r="K74" s="261">
        <v>46</v>
      </c>
      <c r="L74" s="209">
        <f>2^(32-Таблица2[[#This Row],[Mask]])-2</f>
        <v>14</v>
      </c>
      <c r="M74" s="181" t="s">
        <v>20</v>
      </c>
      <c r="N74" s="181"/>
      <c r="O74" s="177"/>
      <c r="P74" s="177"/>
      <c r="Q74" s="166"/>
    </row>
    <row r="75" spans="1:17" x14ac:dyDescent="0.3">
      <c r="A75" s="205" t="s">
        <v>1174</v>
      </c>
      <c r="B75" s="206">
        <v>28</v>
      </c>
      <c r="C75" s="206" t="str">
        <f>CONCATENATE(Таблица2[[#This Row],[Subnet]],"/",Таблица2[[#This Row],[Mask]])</f>
        <v>10.149.35.144/28</v>
      </c>
      <c r="D7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10.149.35.145</v>
      </c>
      <c r="F75" s="209" t="s">
        <v>982</v>
      </c>
      <c r="G75" s="215" t="s">
        <v>1175</v>
      </c>
      <c r="H75" s="130" t="s">
        <v>1176</v>
      </c>
      <c r="I7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10.149.35.145 - 10.149.35.158</v>
      </c>
      <c r="J75" s="206">
        <v>8</v>
      </c>
      <c r="K75" s="261"/>
      <c r="L75" s="209">
        <f>2^(32-Таблица2[[#This Row],[Mask]])-2</f>
        <v>14</v>
      </c>
      <c r="M75" s="181" t="s">
        <v>1177</v>
      </c>
      <c r="N75" s="181"/>
      <c r="O75" s="177"/>
      <c r="P75" s="177"/>
      <c r="Q75" s="166"/>
    </row>
    <row r="76" spans="1:17" x14ac:dyDescent="0.3">
      <c r="A76" s="205" t="s">
        <v>1178</v>
      </c>
      <c r="B76" s="206">
        <v>28</v>
      </c>
      <c r="C76" s="206" t="str">
        <f>CONCATENATE(Таблица2[[#This Row],[Subnet]],"/",Таблица2[[#This Row],[Mask]])</f>
        <v>10.149.35.160/28</v>
      </c>
      <c r="D7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10.149.35.161</v>
      </c>
      <c r="F76" s="209" t="s">
        <v>982</v>
      </c>
      <c r="G76" s="215" t="s">
        <v>1179</v>
      </c>
      <c r="H76" s="130" t="s">
        <v>1180</v>
      </c>
      <c r="I7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10.149.35.161 - 10.149.35.174</v>
      </c>
      <c r="J76" s="206">
        <v>7</v>
      </c>
      <c r="K76" s="261"/>
      <c r="L76" s="209">
        <f>2^(32-Таблица2[[#This Row],[Mask]])-2</f>
        <v>14</v>
      </c>
      <c r="M76" s="181" t="s">
        <v>1181</v>
      </c>
      <c r="N76" s="181"/>
      <c r="O76" s="177"/>
      <c r="P76" s="177"/>
      <c r="Q76" s="166"/>
    </row>
    <row r="77" spans="1:17" x14ac:dyDescent="0.3">
      <c r="A77" s="205" t="s">
        <v>1182</v>
      </c>
      <c r="B77" s="206">
        <v>28</v>
      </c>
      <c r="C77" s="206" t="str">
        <f>CONCATENATE(Таблица2[[#This Row],[Subnet]],"/",Таблица2[[#This Row],[Mask]])</f>
        <v>10.149.35.176/28</v>
      </c>
      <c r="D7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10.149.35.177</v>
      </c>
      <c r="F77" s="217" t="s">
        <v>982</v>
      </c>
      <c r="G77" s="218" t="s">
        <v>1183</v>
      </c>
      <c r="H77" s="130" t="s">
        <v>1184</v>
      </c>
      <c r="I7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10.149.35.177 - 10.149.35.190</v>
      </c>
      <c r="J77" s="219">
        <v>6</v>
      </c>
      <c r="K77" s="268"/>
      <c r="L77" s="209">
        <f>2^(32-Таблица2[[#This Row],[Mask]])-2</f>
        <v>14</v>
      </c>
      <c r="M77" s="181" t="s">
        <v>1185</v>
      </c>
      <c r="N77" s="181"/>
      <c r="O77" s="177"/>
      <c r="P77" s="177"/>
      <c r="Q77" s="166"/>
    </row>
    <row r="78" spans="1:17" x14ac:dyDescent="0.3">
      <c r="A78" s="205" t="s">
        <v>1186</v>
      </c>
      <c r="B78" s="206">
        <v>28</v>
      </c>
      <c r="C78" s="206" t="str">
        <f>CONCATENATE(Таблица2[[#This Row],[Subnet]],"/",Таблица2[[#This Row],[Mask]])</f>
        <v>10.149.35.192/28</v>
      </c>
      <c r="D7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10.149.35.193</v>
      </c>
      <c r="F78" s="209" t="s">
        <v>982</v>
      </c>
      <c r="G78" s="215" t="s">
        <v>1187</v>
      </c>
      <c r="H78" s="130" t="s">
        <v>1188</v>
      </c>
      <c r="I7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10.149.35.193 - 10.149.35.206</v>
      </c>
      <c r="J78" s="206">
        <v>5</v>
      </c>
      <c r="K78" s="261">
        <v>5</v>
      </c>
      <c r="L78" s="209">
        <f>2^(32-Таблица2[[#This Row],[Mask]])-2</f>
        <v>14</v>
      </c>
      <c r="M78" s="181" t="s">
        <v>20</v>
      </c>
      <c r="N78" s="181"/>
      <c r="O78" s="177"/>
      <c r="P78" s="177"/>
      <c r="Q78" s="166"/>
    </row>
    <row r="79" spans="1:17" ht="28.8" x14ac:dyDescent="0.3">
      <c r="A79" s="205" t="s">
        <v>1189</v>
      </c>
      <c r="B79" s="206">
        <v>28</v>
      </c>
      <c r="C79" s="206" t="str">
        <f>CONCATENATE(Таблица2[[#This Row],[Subnet]],"/",Таблица2[[#This Row],[Mask]])</f>
        <v>10.149.35.208/28</v>
      </c>
      <c r="D7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7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10.149.35.209</v>
      </c>
      <c r="F79" s="209" t="s">
        <v>982</v>
      </c>
      <c r="G79" s="215" t="s">
        <v>1190</v>
      </c>
      <c r="H79" s="130" t="s">
        <v>1191</v>
      </c>
      <c r="I7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10.149.35.209 - 10.149.35.222</v>
      </c>
      <c r="J79" s="206">
        <v>4</v>
      </c>
      <c r="K79" s="261">
        <v>4</v>
      </c>
      <c r="L79" s="209">
        <f>2^(32-Таблица2[[#This Row],[Mask]])-2</f>
        <v>14</v>
      </c>
      <c r="M79" s="181" t="s">
        <v>1192</v>
      </c>
      <c r="N79" s="181" t="s">
        <v>1193</v>
      </c>
      <c r="O79" s="177"/>
      <c r="P79" s="177"/>
      <c r="Q79" s="166"/>
    </row>
    <row r="80" spans="1:17" x14ac:dyDescent="0.3">
      <c r="A80" s="205" t="s">
        <v>1194</v>
      </c>
      <c r="B80" s="206">
        <v>28</v>
      </c>
      <c r="C80" s="206" t="str">
        <f>CONCATENATE(Таблица2[[#This Row],[Subnet]],"/",Таблица2[[#This Row],[Mask]])</f>
        <v>10.149.35.224/28</v>
      </c>
      <c r="D8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10.149.35.225</v>
      </c>
      <c r="F80" s="209" t="s">
        <v>982</v>
      </c>
      <c r="G80" s="215" t="s">
        <v>1195</v>
      </c>
      <c r="H80" s="130" t="s">
        <v>1196</v>
      </c>
      <c r="I8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10.149.35.225 - 10.149.35.238</v>
      </c>
      <c r="J80" s="206">
        <v>3</v>
      </c>
      <c r="K80" s="261">
        <v>3</v>
      </c>
      <c r="L80" s="209">
        <f>2^(32-Таблица2[[#This Row],[Mask]])-2</f>
        <v>14</v>
      </c>
      <c r="M80" s="181" t="s">
        <v>20</v>
      </c>
      <c r="N80" s="181"/>
      <c r="O80" s="177"/>
      <c r="P80" s="177"/>
      <c r="Q80" s="166"/>
    </row>
    <row r="81" spans="1:17" x14ac:dyDescent="0.3">
      <c r="A81" s="205" t="s">
        <v>1197</v>
      </c>
      <c r="B81" s="219">
        <v>28</v>
      </c>
      <c r="C81" s="219" t="str">
        <f>CONCATENATE(Таблица2[[#This Row],[Subnet]],"/",Таблица2[[#This Row],[Mask]])</f>
        <v>10.149.35.240/28</v>
      </c>
      <c r="D8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10.149.35.241</v>
      </c>
      <c r="F81" s="220" t="s">
        <v>982</v>
      </c>
      <c r="G81" s="218" t="s">
        <v>1198</v>
      </c>
      <c r="H81" s="130" t="s">
        <v>1199</v>
      </c>
      <c r="I8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10.149.35.241 - 10.149.35.254</v>
      </c>
      <c r="J81" s="219">
        <v>2</v>
      </c>
      <c r="K81" s="268">
        <v>2</v>
      </c>
      <c r="L81" s="209">
        <f>2^(32-Таблица2[[#This Row],[Mask]])-2</f>
        <v>14</v>
      </c>
      <c r="M81" s="181" t="s">
        <v>20</v>
      </c>
      <c r="N81" s="181"/>
      <c r="O81" s="177"/>
      <c r="P81" s="177"/>
      <c r="Q81" s="166"/>
    </row>
    <row r="82" spans="1:17" x14ac:dyDescent="0.3">
      <c r="A82" s="205" t="s">
        <v>1200</v>
      </c>
      <c r="B82" s="206">
        <v>28</v>
      </c>
      <c r="C82" s="206" t="str">
        <f>CONCATENATE(Таблица2[[#This Row],[Subnet]],"/",Таблица2[[#This Row],[Mask]])</f>
        <v>10.149.36.0/28</v>
      </c>
      <c r="D8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</v>
      </c>
      <c r="F82" s="209" t="s">
        <v>982</v>
      </c>
      <c r="G82" s="215" t="s">
        <v>1201</v>
      </c>
      <c r="H82" s="130" t="s">
        <v>1202</v>
      </c>
      <c r="I8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10.149.36.1 - 10.149.36.14</v>
      </c>
      <c r="J82" s="206">
        <v>21</v>
      </c>
      <c r="K82" s="261">
        <v>31</v>
      </c>
      <c r="L82" s="209">
        <f>2^(32-Таблица2[[#This Row],[Mask]])-2</f>
        <v>14</v>
      </c>
      <c r="M82" s="181" t="s">
        <v>20</v>
      </c>
      <c r="N82" s="181"/>
      <c r="O82" s="177"/>
      <c r="P82" s="177"/>
      <c r="Q82" s="166"/>
    </row>
    <row r="83" spans="1:17" x14ac:dyDescent="0.3">
      <c r="A83" s="217" t="s">
        <v>1203</v>
      </c>
      <c r="B83" s="219">
        <v>28</v>
      </c>
      <c r="C83" s="219" t="str">
        <f>CONCATENATE(Таблица2[[#This Row],[Subnet]],"/",Таблица2[[#This Row],[Mask]])</f>
        <v>10.149.36.16/28</v>
      </c>
      <c r="D8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10.149.36.17</v>
      </c>
      <c r="F83" s="220" t="s">
        <v>982</v>
      </c>
      <c r="G83" s="218" t="s">
        <v>1204</v>
      </c>
      <c r="H83" s="170" t="s">
        <v>1205</v>
      </c>
      <c r="I8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10.149.36.17 - 10.149.36.30</v>
      </c>
      <c r="J83" s="219">
        <v>22</v>
      </c>
      <c r="K83" s="268">
        <v>32</v>
      </c>
      <c r="L83" s="209">
        <f>2^(32-Таблица2[[#This Row],[Mask]])-2</f>
        <v>14</v>
      </c>
      <c r="M83" s="181" t="s">
        <v>20</v>
      </c>
      <c r="N83" s="181"/>
      <c r="O83" s="177"/>
      <c r="P83" s="177"/>
      <c r="Q83" s="166"/>
    </row>
    <row r="84" spans="1:17" x14ac:dyDescent="0.3">
      <c r="A84" s="217" t="s">
        <v>1206</v>
      </c>
      <c r="B84" s="219">
        <v>28</v>
      </c>
      <c r="C84" s="219" t="str">
        <f>CONCATENATE(Таблица2[[#This Row],[Subnet]],"/",Таблица2[[#This Row],[Mask]])</f>
        <v>10.149.36.32/28</v>
      </c>
      <c r="D8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10.149.36.33</v>
      </c>
      <c r="F84" s="220" t="s">
        <v>982</v>
      </c>
      <c r="G84" s="218" t="s">
        <v>1207</v>
      </c>
      <c r="H84" s="170" t="s">
        <v>1208</v>
      </c>
      <c r="I8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10.149.36.33 - 10.149.36.46</v>
      </c>
      <c r="J84" s="219">
        <v>23</v>
      </c>
      <c r="K84" s="268">
        <v>33</v>
      </c>
      <c r="L84" s="209">
        <f>2^(32-Таблица2[[#This Row],[Mask]])-2</f>
        <v>14</v>
      </c>
      <c r="M84" s="181" t="s">
        <v>20</v>
      </c>
      <c r="N84" s="181"/>
      <c r="O84" s="177"/>
      <c r="P84" s="177"/>
      <c r="Q84" s="166"/>
    </row>
    <row r="85" spans="1:17" x14ac:dyDescent="0.3">
      <c r="A85" s="217" t="s">
        <v>1209</v>
      </c>
      <c r="B85" s="219">
        <v>28</v>
      </c>
      <c r="C85" s="219" t="str">
        <f>CONCATENATE(Таблица2[[#This Row],[Subnet]],"/",Таблица2[[#This Row],[Mask]])</f>
        <v>10.149.36.48/28</v>
      </c>
      <c r="D8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10.149.36.49</v>
      </c>
      <c r="F85" s="220" t="s">
        <v>982</v>
      </c>
      <c r="G85" s="218" t="s">
        <v>1210</v>
      </c>
      <c r="H85" s="130" t="s">
        <v>1211</v>
      </c>
      <c r="I8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10.149.36.49 - 10.149.36.62</v>
      </c>
      <c r="J85" s="206">
        <v>24</v>
      </c>
      <c r="K85" s="261">
        <v>34</v>
      </c>
      <c r="L85" s="209">
        <f>2^(32-Таблица2[[#This Row],[Mask]])-2</f>
        <v>14</v>
      </c>
      <c r="M85" s="181" t="s">
        <v>20</v>
      </c>
      <c r="N85" s="181"/>
      <c r="O85" s="177"/>
      <c r="P85" s="177"/>
      <c r="Q85" s="166"/>
    </row>
    <row r="86" spans="1:17" x14ac:dyDescent="0.3">
      <c r="A86" s="217" t="s">
        <v>1212</v>
      </c>
      <c r="B86" s="219">
        <v>28</v>
      </c>
      <c r="C86" s="219" t="str">
        <f>CONCATENATE(Таблица2[[#This Row],[Subnet]],"/",Таблица2[[#This Row],[Mask]])</f>
        <v>10.149.36.64/28</v>
      </c>
      <c r="D8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10.149.36.65</v>
      </c>
      <c r="F86" s="220" t="s">
        <v>982</v>
      </c>
      <c r="G86" s="218" t="s">
        <v>1213</v>
      </c>
      <c r="H86" s="170" t="s">
        <v>1214</v>
      </c>
      <c r="I8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10.149.36.65 - 10.149.36.78</v>
      </c>
      <c r="J86" s="219">
        <v>25</v>
      </c>
      <c r="K86" s="268">
        <v>35</v>
      </c>
      <c r="L86" s="209">
        <f>2^(32-Таблица2[[#This Row],[Mask]])-2</f>
        <v>14</v>
      </c>
      <c r="M86" s="181" t="s">
        <v>20</v>
      </c>
      <c r="N86" s="181"/>
      <c r="O86" s="177"/>
      <c r="P86" s="177"/>
      <c r="Q86" s="166"/>
    </row>
    <row r="87" spans="1:17" x14ac:dyDescent="0.3">
      <c r="A87" s="205" t="s">
        <v>1215</v>
      </c>
      <c r="B87" s="206">
        <v>28</v>
      </c>
      <c r="C87" s="206" t="str">
        <f>CONCATENATE(Таблица2[[#This Row],[Subnet]],"/",Таблица2[[#This Row],[Mask]])</f>
        <v>10.149.36.80/28</v>
      </c>
      <c r="D8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10.149.36.81</v>
      </c>
      <c r="F87" s="209" t="s">
        <v>982</v>
      </c>
      <c r="G87" s="215" t="s">
        <v>1216</v>
      </c>
      <c r="H87" s="130" t="s">
        <v>1217</v>
      </c>
      <c r="I8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10.149.36.81 - 10.149.36.94</v>
      </c>
      <c r="J87" s="206">
        <v>26</v>
      </c>
      <c r="K87" s="261">
        <v>36</v>
      </c>
      <c r="L87" s="209">
        <f>2^(32-Таблица2[[#This Row],[Mask]])-2</f>
        <v>14</v>
      </c>
      <c r="M87" s="181" t="s">
        <v>20</v>
      </c>
      <c r="N87" s="181"/>
      <c r="O87" s="177"/>
      <c r="P87" s="177"/>
      <c r="Q87" s="166"/>
    </row>
    <row r="88" spans="1:17" x14ac:dyDescent="0.3">
      <c r="A88" s="205" t="s">
        <v>1218</v>
      </c>
      <c r="B88" s="206">
        <v>28</v>
      </c>
      <c r="C88" s="206" t="str">
        <f>CONCATENATE(Таблица2[[#This Row],[Subnet]],"/",Таблица2[[#This Row],[Mask]])</f>
        <v>10.149.36.96/28</v>
      </c>
      <c r="D8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10.149.36.97</v>
      </c>
      <c r="F88" s="209" t="s">
        <v>982</v>
      </c>
      <c r="G88" s="215" t="s">
        <v>1219</v>
      </c>
      <c r="H88" s="130" t="s">
        <v>1220</v>
      </c>
      <c r="I8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10.149.36.97 - 10.149.36.110</v>
      </c>
      <c r="J88" s="206">
        <v>27</v>
      </c>
      <c r="K88" s="261">
        <v>37</v>
      </c>
      <c r="L88" s="209">
        <f>2^(32-Таблица2[[#This Row],[Mask]])-2</f>
        <v>14</v>
      </c>
      <c r="M88" s="181" t="s">
        <v>20</v>
      </c>
      <c r="N88" s="181"/>
      <c r="O88" s="177"/>
      <c r="P88" s="177"/>
      <c r="Q88" s="166"/>
    </row>
    <row r="89" spans="1:17" x14ac:dyDescent="0.3">
      <c r="A89" s="205" t="s">
        <v>1221</v>
      </c>
      <c r="B89" s="206">
        <v>28</v>
      </c>
      <c r="C89" s="206" t="str">
        <f>CONCATENATE(Таблица2[[#This Row],[Subnet]],"/",Таблица2[[#This Row],[Mask]])</f>
        <v>10.149.36.112/28</v>
      </c>
      <c r="D89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89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10.149.36.113</v>
      </c>
      <c r="F89" s="209" t="s">
        <v>982</v>
      </c>
      <c r="G89" s="215" t="s">
        <v>1222</v>
      </c>
      <c r="H89" s="130" t="s">
        <v>1223</v>
      </c>
      <c r="I89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10.149.36.113 - 10.149.36.126</v>
      </c>
      <c r="J89" s="206">
        <v>28</v>
      </c>
      <c r="K89" s="261">
        <v>38</v>
      </c>
      <c r="L89" s="209">
        <f>2^(32-Таблица2[[#This Row],[Mask]])-2</f>
        <v>14</v>
      </c>
      <c r="M89" s="181" t="s">
        <v>20</v>
      </c>
      <c r="N89" s="181"/>
      <c r="O89" s="177"/>
      <c r="P89" s="177"/>
      <c r="Q89" s="166"/>
    </row>
    <row r="90" spans="1:17" x14ac:dyDescent="0.3">
      <c r="A90" s="205" t="s">
        <v>1224</v>
      </c>
      <c r="B90" s="206">
        <v>28</v>
      </c>
      <c r="C90" s="206" t="str">
        <f>CONCATENATE(Таблица2[[#This Row],[Subnet]],"/",Таблица2[[#This Row],[Mask]])</f>
        <v>10.149.36.128/28</v>
      </c>
      <c r="D90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0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10.149.36.129</v>
      </c>
      <c r="F90" s="209" t="s">
        <v>982</v>
      </c>
      <c r="G90" s="215" t="s">
        <v>1225</v>
      </c>
      <c r="H90" s="130" t="s">
        <v>1226</v>
      </c>
      <c r="I90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10.149.36.129 - 10.149.36.142</v>
      </c>
      <c r="J90" s="206">
        <v>29</v>
      </c>
      <c r="K90" s="261">
        <v>39</v>
      </c>
      <c r="L90" s="209">
        <f>2^(32-Таблица2[[#This Row],[Mask]])-2</f>
        <v>14</v>
      </c>
      <c r="M90" s="181" t="s">
        <v>20</v>
      </c>
      <c r="N90" s="181"/>
      <c r="O90" s="177"/>
      <c r="P90" s="177"/>
      <c r="Q90" s="166"/>
    </row>
    <row r="91" spans="1:17" x14ac:dyDescent="0.3">
      <c r="A91" s="205" t="s">
        <v>1227</v>
      </c>
      <c r="B91" s="206">
        <v>28</v>
      </c>
      <c r="C91" s="206" t="str">
        <f>CONCATENATE(Таблица2[[#This Row],[Subnet]],"/",Таблица2[[#This Row],[Mask]])</f>
        <v>10.149.36.144/28</v>
      </c>
      <c r="D91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10.149.36.145</v>
      </c>
      <c r="F91" s="209" t="s">
        <v>982</v>
      </c>
      <c r="G91" s="215" t="s">
        <v>1228</v>
      </c>
      <c r="H91" s="130" t="s">
        <v>1229</v>
      </c>
      <c r="I91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10.149.36.145 - 10.149.36.158</v>
      </c>
      <c r="J91" s="206">
        <v>30</v>
      </c>
      <c r="K91" s="261">
        <v>40</v>
      </c>
      <c r="L91" s="209">
        <f>2^(32-Таблица2[[#This Row],[Mask]])-2</f>
        <v>14</v>
      </c>
      <c r="M91" s="181" t="s">
        <v>20</v>
      </c>
      <c r="N91" s="181"/>
      <c r="O91" s="177"/>
      <c r="P91" s="177"/>
      <c r="Q91" s="166"/>
    </row>
    <row r="92" spans="1:17" x14ac:dyDescent="0.3">
      <c r="A92" s="205" t="s">
        <v>1230</v>
      </c>
      <c r="B92" s="206">
        <v>28</v>
      </c>
      <c r="C92" s="206" t="str">
        <f>CONCATENATE(Таблица2[[#This Row],[Subnet]],"/",Таблица2[[#This Row],[Mask]])</f>
        <v>10.149.36.160/28</v>
      </c>
      <c r="D92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10.149.36.161</v>
      </c>
      <c r="F92" s="209" t="s">
        <v>982</v>
      </c>
      <c r="G92" s="215" t="s">
        <v>1231</v>
      </c>
      <c r="H92" s="130" t="s">
        <v>1232</v>
      </c>
      <c r="I92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10.149.36.161 - 10.149.36.174</v>
      </c>
      <c r="J92" s="206">
        <v>31</v>
      </c>
      <c r="K92" s="261">
        <v>41</v>
      </c>
      <c r="L92" s="209">
        <f>2^(32-Таблица2[[#This Row],[Mask]])-2</f>
        <v>14</v>
      </c>
      <c r="M92" s="181" t="s">
        <v>20</v>
      </c>
      <c r="N92" s="181"/>
      <c r="O92" s="177"/>
      <c r="P92" s="177"/>
      <c r="Q92" s="166"/>
    </row>
    <row r="93" spans="1:17" x14ac:dyDescent="0.3">
      <c r="A93" s="205" t="s">
        <v>1233</v>
      </c>
      <c r="B93" s="206">
        <v>28</v>
      </c>
      <c r="C93" s="206" t="str">
        <f>CONCATENATE(Таблица2[[#This Row],[Subnet]],"/",Таблица2[[#This Row],[Mask]])</f>
        <v>10.149.36.176/28</v>
      </c>
      <c r="D93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10.149.36.177</v>
      </c>
      <c r="F93" s="209" t="s">
        <v>982</v>
      </c>
      <c r="G93" s="215" t="s">
        <v>986</v>
      </c>
      <c r="H93" s="130"/>
      <c r="I93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10.149.36.177 - 10.149.36.190</v>
      </c>
      <c r="J93" s="206"/>
      <c r="K93" s="261"/>
      <c r="L93" s="209">
        <f>2^(32-Таблица2[[#This Row],[Mask]])-2</f>
        <v>14</v>
      </c>
      <c r="M93" s="181"/>
      <c r="N93" s="181"/>
      <c r="O93" s="177"/>
      <c r="P93" s="177"/>
      <c r="Q93" s="166"/>
    </row>
    <row r="94" spans="1:17" ht="57.6" x14ac:dyDescent="0.3">
      <c r="A94" s="205" t="s">
        <v>1234</v>
      </c>
      <c r="B94" s="206">
        <v>27</v>
      </c>
      <c r="C94" s="206" t="str">
        <f>CONCATENATE(Таблица2[[#This Row],[Subnet]],"/",Таблица2[[#This Row],[Mask]])</f>
        <v>10.149.36.192/27</v>
      </c>
      <c r="D94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255.255.255.224</v>
      </c>
      <c r="E9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10.149.36.193</v>
      </c>
      <c r="F94" s="209" t="s">
        <v>982</v>
      </c>
      <c r="G94" s="215" t="s">
        <v>1235</v>
      </c>
      <c r="H94" s="130" t="s">
        <v>1236</v>
      </c>
      <c r="I94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10.149.36.193 - 10.149.36.222</v>
      </c>
      <c r="J94" s="206">
        <v>32</v>
      </c>
      <c r="K94" s="261"/>
      <c r="L94" s="209">
        <f>2^(32-Таблица2[[#This Row],[Mask]])-2</f>
        <v>30</v>
      </c>
      <c r="M94" s="181" t="s">
        <v>1237</v>
      </c>
      <c r="N94" s="181"/>
      <c r="O94" s="177"/>
      <c r="P94" s="177"/>
      <c r="Q94" s="166"/>
    </row>
    <row r="95" spans="1:17" x14ac:dyDescent="0.3">
      <c r="A95" s="205" t="s">
        <v>1238</v>
      </c>
      <c r="B95" s="206">
        <v>28</v>
      </c>
      <c r="C95" s="206" t="str">
        <f>CONCATENATE(Таблица2[[#This Row],[Subnet]],"/",Таблица2[[#This Row],[Mask]])</f>
        <v>10.149.36.224/28</v>
      </c>
      <c r="D95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10.149.36.225</v>
      </c>
      <c r="F95" s="209" t="s">
        <v>982</v>
      </c>
      <c r="G95" s="215" t="s">
        <v>1239</v>
      </c>
      <c r="H95" s="130" t="s">
        <v>1240</v>
      </c>
      <c r="I95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10.149.36.225 - 10.149.36.238</v>
      </c>
      <c r="J95" s="206">
        <v>33</v>
      </c>
      <c r="K95" s="261"/>
      <c r="L95" s="209">
        <f>2^(32-Таблица2[[#This Row],[Mask]])-2</f>
        <v>14</v>
      </c>
      <c r="M95" s="181" t="s">
        <v>1241</v>
      </c>
      <c r="N95" s="181"/>
      <c r="O95" s="177"/>
      <c r="P95" s="177"/>
      <c r="Q95" s="166"/>
    </row>
    <row r="96" spans="1:17" x14ac:dyDescent="0.3">
      <c r="A96" s="205" t="s">
        <v>1242</v>
      </c>
      <c r="B96" s="206">
        <v>28</v>
      </c>
      <c r="C96" s="206" t="str">
        <f>CONCATENATE(Таблица2[[#This Row],[Subnet]],"/",Таблица2[[#This Row],[Mask]])</f>
        <v>10.149.36.240/28</v>
      </c>
      <c r="D96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255.255.255.240</v>
      </c>
      <c r="E96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10.149.36.241</v>
      </c>
      <c r="F96" s="209" t="s">
        <v>982</v>
      </c>
      <c r="G96" s="215" t="s">
        <v>1243</v>
      </c>
      <c r="H96" s="130" t="s">
        <v>1244</v>
      </c>
      <c r="I96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10.149.36.241 - 10.149.36.254</v>
      </c>
      <c r="J96" s="206">
        <v>34</v>
      </c>
      <c r="K96" s="261">
        <v>42</v>
      </c>
      <c r="L96" s="209">
        <f>2^(32-Таблица2[[#This Row],[Mask]])-2</f>
        <v>14</v>
      </c>
      <c r="M96" s="181" t="s">
        <v>20</v>
      </c>
      <c r="N96" s="181"/>
      <c r="O96" s="177"/>
      <c r="P96" s="177"/>
      <c r="Q96" s="166"/>
    </row>
    <row r="97" spans="1:17" x14ac:dyDescent="0.3">
      <c r="A97" s="205" t="s">
        <v>1245</v>
      </c>
      <c r="B97" s="206">
        <v>24</v>
      </c>
      <c r="C97" s="206" t="str">
        <f>CONCATENATE(Таблица2[[#This Row],[Subnet]],"/",Таблица2[[#This Row],[Mask]])</f>
        <v>10.149.37.0/24</v>
      </c>
      <c r="D97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97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10.149.37.1</v>
      </c>
      <c r="F97" s="209" t="s">
        <v>982</v>
      </c>
      <c r="G97" s="215" t="s">
        <v>1246</v>
      </c>
      <c r="H97" s="130" t="s">
        <v>1247</v>
      </c>
      <c r="I97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10.149.37.1 - 10.149.37.254</v>
      </c>
      <c r="J97" s="206">
        <v>100</v>
      </c>
      <c r="K97" s="261"/>
      <c r="L97" s="209">
        <f>2^(32-Таблица2[[#This Row],[Mask]])-2</f>
        <v>254</v>
      </c>
      <c r="M97" s="181" t="s">
        <v>1248</v>
      </c>
      <c r="N97" s="181"/>
      <c r="O97" s="177"/>
      <c r="P97" s="177"/>
      <c r="Q97" s="166"/>
    </row>
    <row r="98" spans="1:17" x14ac:dyDescent="0.3">
      <c r="A98" s="205" t="s">
        <v>1249</v>
      </c>
      <c r="B98" s="206">
        <v>24</v>
      </c>
      <c r="C98" s="206" t="str">
        <f>CONCATENATE(Таблица2[[#This Row],[Subnet]],"/",Таблица2[[#This Row],[Mask]])</f>
        <v>10.149.38.0/24</v>
      </c>
      <c r="D98" s="13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98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10.149.38.1</v>
      </c>
      <c r="F98" s="209" t="s">
        <v>982</v>
      </c>
      <c r="G98" s="215" t="s">
        <v>1250</v>
      </c>
      <c r="H98" s="130" t="s">
        <v>1251</v>
      </c>
      <c r="I98" s="206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10.149.38.1 - 10.149.38.254</v>
      </c>
      <c r="J98" s="206">
        <v>101</v>
      </c>
      <c r="K98" s="261"/>
      <c r="L98" s="209">
        <f>2^(32-Таблица2[[#This Row],[Mask]])-2</f>
        <v>254</v>
      </c>
      <c r="M98" s="181" t="s">
        <v>1248</v>
      </c>
      <c r="N98" s="181"/>
      <c r="O98" s="177"/>
      <c r="P98" s="177"/>
      <c r="Q98" s="166"/>
    </row>
    <row r="99" spans="1:17" x14ac:dyDescent="0.3">
      <c r="A99" s="205" t="s">
        <v>1252</v>
      </c>
      <c r="B99" s="206">
        <v>24</v>
      </c>
      <c r="C99" s="206" t="str">
        <f>CONCATENATE(Таблица2[[#This Row],[Subnet]],"/",Таблица2[[#This Row],[Mask]])</f>
        <v>10.149.39.0/24</v>
      </c>
      <c r="D99" s="246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255.255.255.0</v>
      </c>
      <c r="E99" s="246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10.149.39.1</v>
      </c>
      <c r="F99" s="247" t="s">
        <v>982</v>
      </c>
      <c r="G99" s="248" t="s">
        <v>986</v>
      </c>
      <c r="H99" s="246"/>
      <c r="I99" s="249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10.149.39.1 - 10.149.39.254</v>
      </c>
      <c r="J99" s="249"/>
      <c r="K99" s="261"/>
      <c r="L99" s="247">
        <f>2^(32-Таблица2[[#This Row],[Mask]])-2</f>
        <v>254</v>
      </c>
      <c r="M99" s="181"/>
      <c r="N99" s="181"/>
      <c r="O99" s="177"/>
      <c r="P99" s="177"/>
      <c r="Q99" s="166"/>
    </row>
    <row r="100" spans="1:17" x14ac:dyDescent="0.3">
      <c r="A100" s="205" t="s">
        <v>1253</v>
      </c>
      <c r="B100" s="219">
        <v>26</v>
      </c>
      <c r="C100" s="219" t="str">
        <f>CONCATENATE(Таблица2[[#This Row],[Subnet]],"/",Таблица2[[#This Row],[Mask]])</f>
        <v>10.120.37.0/26</v>
      </c>
      <c r="D100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255.255.255.192</v>
      </c>
      <c r="E100" s="170"/>
      <c r="F100" s="220"/>
      <c r="G100" s="320" t="s">
        <v>1254</v>
      </c>
      <c r="H100" s="170"/>
      <c r="I100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10.120.37.1 - 10.120.37.62</v>
      </c>
      <c r="J100" s="219"/>
      <c r="K100" s="268"/>
      <c r="L100" s="220"/>
      <c r="M100" s="181"/>
      <c r="N100" s="181"/>
      <c r="O100" s="177"/>
      <c r="P100" s="177"/>
      <c r="Q100" s="163"/>
    </row>
    <row r="101" spans="1:17" x14ac:dyDescent="0.3">
      <c r="A101" s="205" t="s">
        <v>1253</v>
      </c>
      <c r="B101" s="219">
        <v>29</v>
      </c>
      <c r="C101" s="219" t="str">
        <f>CONCATENATE(Таблица2[[#This Row],[Subnet]],"/",Таблица2[[#This Row],[Mask]])</f>
        <v>10.120.37.0/29</v>
      </c>
      <c r="D101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01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10.120.37.1</v>
      </c>
      <c r="F101" s="220" t="s">
        <v>982</v>
      </c>
      <c r="G101" s="170" t="s">
        <v>1255</v>
      </c>
      <c r="H101" s="130" t="s">
        <v>1256</v>
      </c>
      <c r="I101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10.120.37.1 - 10.120.37.6</v>
      </c>
      <c r="J101" s="219">
        <v>90</v>
      </c>
      <c r="K101" s="268"/>
      <c r="L101" s="209">
        <f>2^(32-Таблица2[[#This Row],[Mask]])-2</f>
        <v>6</v>
      </c>
      <c r="M101" s="181"/>
      <c r="N101" s="181"/>
      <c r="O101" s="177"/>
      <c r="P101" s="177"/>
      <c r="Q101" s="163"/>
    </row>
    <row r="102" spans="1:17" x14ac:dyDescent="0.3">
      <c r="A102" s="205" t="s">
        <v>1257</v>
      </c>
      <c r="B102" s="219">
        <v>29</v>
      </c>
      <c r="C102" s="219" t="str">
        <f>CONCATENATE(Таблица2[[#This Row],[Subnet]],"/",Таблица2[[#This Row],[Mask]])</f>
        <v>10.120.37.8/29</v>
      </c>
      <c r="D102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02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10.120.37.9</v>
      </c>
      <c r="F102" s="220" t="s">
        <v>982</v>
      </c>
      <c r="G102" s="215"/>
      <c r="H102" s="170"/>
      <c r="I102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10.120.37.9 - 10.120.37.14</v>
      </c>
      <c r="J102" s="219">
        <v>91</v>
      </c>
      <c r="K102" s="268"/>
      <c r="L102" s="209">
        <f>2^(32-Таблица2[[#This Row],[Mask]])-2</f>
        <v>6</v>
      </c>
      <c r="M102" s="181"/>
      <c r="N102" s="181"/>
      <c r="O102" s="177"/>
      <c r="P102" s="177"/>
      <c r="Q102" s="163"/>
    </row>
    <row r="103" spans="1:17" x14ac:dyDescent="0.3">
      <c r="A103" s="205" t="s">
        <v>1258</v>
      </c>
      <c r="B103" s="219">
        <v>29</v>
      </c>
      <c r="C103" s="219" t="str">
        <f>CONCATENATE(Таблица2[[#This Row],[Subnet]],"/",Таблица2[[#This Row],[Mask]])</f>
        <v>10.120.37.16/29</v>
      </c>
      <c r="D103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03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10.120.37.17</v>
      </c>
      <c r="F103" s="220" t="s">
        <v>982</v>
      </c>
      <c r="G103" s="218" t="s">
        <v>1259</v>
      </c>
      <c r="H103" s="170" t="s">
        <v>1260</v>
      </c>
      <c r="I103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10.120.37.17 - 10.120.37.22</v>
      </c>
      <c r="J103" s="219">
        <v>92</v>
      </c>
      <c r="K103" s="268"/>
      <c r="L103" s="209">
        <f>2^(32-Таблица2[[#This Row],[Mask]])-2</f>
        <v>6</v>
      </c>
      <c r="M103" s="181"/>
      <c r="N103" s="181"/>
      <c r="O103" s="177"/>
      <c r="P103" s="177"/>
      <c r="Q103" s="163"/>
    </row>
    <row r="104" spans="1:17" x14ac:dyDescent="0.3">
      <c r="A104" s="205" t="s">
        <v>1261</v>
      </c>
      <c r="B104" s="219">
        <v>29</v>
      </c>
      <c r="C104" s="219" t="str">
        <f>CONCATENATE(Таблица2[[#This Row],[Subnet]],"/",Таблица2[[#This Row],[Mask]])</f>
        <v>10.120.37.24/29</v>
      </c>
      <c r="D104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04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10.120.37.25</v>
      </c>
      <c r="F104" s="220" t="s">
        <v>982</v>
      </c>
      <c r="G104" s="218" t="s">
        <v>1262</v>
      </c>
      <c r="H104" s="170" t="s">
        <v>1263</v>
      </c>
      <c r="I104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10.120.37.25 - 10.120.37.30</v>
      </c>
      <c r="J104" s="219">
        <v>93</v>
      </c>
      <c r="K104" s="268"/>
      <c r="L104" s="209">
        <f>2^(32-Таблица2[[#This Row],[Mask]])-2</f>
        <v>6</v>
      </c>
      <c r="M104" s="181"/>
      <c r="N104" s="181"/>
      <c r="O104" s="177"/>
      <c r="P104" s="177"/>
      <c r="Q104" s="163"/>
    </row>
    <row r="105" spans="1:17" x14ac:dyDescent="0.3">
      <c r="A105" s="217" t="s">
        <v>1264</v>
      </c>
      <c r="B105" s="219">
        <v>29</v>
      </c>
      <c r="C105" s="219" t="str">
        <f>CONCATENATE(Таблица2[[#This Row],[Subnet]],"/",Таблица2[[#This Row],[Mask]])</f>
        <v>10.120.37.32/29</v>
      </c>
      <c r="D105" s="170" t="str">
        <f>BIN2DEC(MID(REPT("1",Таблица2[[#This Row],[Mask]])&amp;REPT("0",32-Таблица2[[#This Row],[Mask]]),1,8))
&amp;"."&amp;
BIN2DEC(MID(REPT("1",Таблица2[[#This Row],[Mask]])&amp;REPT("0",32-Таблица2[[#This Row],[Mask]]),9,8))
&amp;"."&amp;
BIN2DEC(MID(REPT("1",Таблица2[[#This Row],[Mask]])&amp;REPT("0",32-Таблица2[[#This Row],[Mask]]),17,8))
&amp;"."&amp;
BIN2DEC(MID(REPT("1",Таблица2[[#This Row],[Mask]])&amp;REPT("0",32-Таблица2[[#This Row],[Mask]]),25,8))</f>
        <v>255.255.255.248</v>
      </c>
      <c r="E105" s="130" t="str">
        <f>IF(Таблица2[[#This Row],[Routed (+/-)]]="+",_xlfn.BITAND(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)+1,"")</f>
        <v>10.120.37.33</v>
      </c>
      <c r="F105" s="220" t="s">
        <v>982</v>
      </c>
      <c r="G105" s="218" t="s">
        <v>1265</v>
      </c>
      <c r="H105" s="170" t="s">
        <v>1266</v>
      </c>
      <c r="I105" s="321" t="str">
        <f>CONCATENATE(_xlfn.BITAND(
  (LEFT(Таблица2[[#This Row],[Subnet]], FIND(CHAR(160),SUBSTITUTE(Таблица2[[#This Row],[Subnet]],".",CHAR(160),1))-1)),
  (BIN2DEC(MID(REPT("1",Таблица2[[#This Row],[Mask]])&amp;REPT("0",32-Таблица2[[#This Row],[Mask]]),1,8)))
)
&amp;"."&amp;
_xlfn.BITAND(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(BIN2DEC(MID(REPT("1",Таблица2[[#This Row],[Mask]])&amp;REPT("0",32-Таблица2[[#This Row],[Mask]]),9,8)))
)
&amp;"."&amp;
_xlfn.BITAND(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(BIN2DEC(MID(REPT("1",Таблица2[[#This Row],[Mask]])&amp;REPT("0",32-Таблица2[[#This Row],[Mask]]),17,8)))
)
&amp;"."&amp;
_xlfn.BITAND(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(BIN2DEC(MID(REPT("1",Таблица2[[#This Row],[Mask]])&amp;REPT("0",32-Таблица2[[#This Row],[Mask]]),25,8)))
)+1," - ",
_xlfn.BITOR(
  (LEFT(Таблица2[[#This Row],[Subnet]], FIND(CHAR(160),SUBSTITUTE(Таблица2[[#This Row],[Subnet]],".",CHAR(160),1))-1)),
  (255-BIN2DEC(MID(REPT("1",Таблица2[[#This Row],[Mask]])&amp;REPT("0",32-Таблица2[[#This Row],[Mask]]),1,8)))
)
&amp;"."&amp;
_xlfn.BITOR(
  (MID(Таблица2[[#This Row],[Subnet]], FIND(CHAR(160),SUBSTITUTE(Таблица2[[#This Row],[Subnet]],".",CHAR(160),1))+1,FIND(CHAR(160),SUBSTITUTE(Таблица2[[#This Row],[Subnet]],".",CHAR(160),2))-FIND(CHAR(160),SUBSTITUTE(Таблица2[[#This Row],[Subnet]],".",CHAR(160),1))-1)),
  (255-BIN2DEC(MID(REPT("1",Таблица2[[#This Row],[Mask]])&amp;REPT("0",32-Таблица2[[#This Row],[Mask]]),9,8)) )
)
&amp;"."&amp;
_xlfn.BITOR(
  (MID(Таблица2[[#This Row],[Subnet]], FIND(CHAR(160),SUBSTITUTE(Таблица2[[#This Row],[Subnet]],".",CHAR(160),2))+1,FIND(CHAR(160),SUBSTITUTE(Таблица2[[#This Row],[Subnet]],".",CHAR(160),3))-FIND(CHAR(160),SUBSTITUTE(Таблица2[[#This Row],[Subnet]],".",CHAR(160),2))-1)),
  (255-BIN2DEC(MID(REPT("1",Таблица2[[#This Row],[Mask]])&amp;REPT("0",32-Таблица2[[#This Row],[Mask]]),17,8)))
)
&amp;"."&amp;
_xlfn.BITOR(
  (MID(Таблица2[[#This Row],[Subnet]], FIND(CHAR(160),SUBSTITUTE(Таблица2[[#This Row],[Subnet]],".",CHAR(160),3))+1,FIND(CHAR(160),SUBSTITUTE(Таблица2[[#This Row],[Subnet]]&amp;".",".",CHAR(160),4))-FIND(CHAR(160),SUBSTITUTE(Таблица2[[#This Row],[Subnet]],".",CHAR(160),3))-1)),
  (255-BIN2DEC(MID(REPT("1",Таблица2[[#This Row],[Mask]])&amp;REPT("0",32-Таблица2[[#This Row],[Mask]]),25,8)))
)-1)</f>
        <v>10.120.37.33 - 10.120.37.38</v>
      </c>
      <c r="J105" s="219">
        <v>94</v>
      </c>
      <c r="K105" s="268"/>
      <c r="L105" s="209">
        <f>2^(32-Таблица2[[#This Row],[Mask]])-2</f>
        <v>6</v>
      </c>
      <c r="M105" s="181"/>
      <c r="N105" s="181"/>
      <c r="O105" s="177"/>
      <c r="P105" s="177"/>
      <c r="Q105" s="163"/>
    </row>
  </sheetData>
  <conditionalFormatting sqref="I1:I31 I33:I1048576">
    <cfRule type="duplicateValues" dxfId="84" priority="5"/>
  </conditionalFormatting>
  <conditionalFormatting sqref="I32">
    <cfRule type="duplicateValues" dxfId="83" priority="1"/>
  </conditionalFormatting>
  <conditionalFormatting sqref="J1:J31 J33:J1048576">
    <cfRule type="duplicateValues" dxfId="82" priority="6"/>
    <cfRule type="duplicateValues" dxfId="81" priority="8"/>
  </conditionalFormatting>
  <conditionalFormatting sqref="J32">
    <cfRule type="duplicateValues" dxfId="80" priority="2"/>
    <cfRule type="duplicateValues" dxfId="79" priority="3"/>
  </conditionalFormatting>
  <conditionalFormatting sqref="K1:K31 K33:K1048576">
    <cfRule type="duplicateValues" dxfId="78" priority="7"/>
  </conditionalFormatting>
  <conditionalFormatting sqref="K32">
    <cfRule type="duplicateValues" dxfId="77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0"/>
  <sheetViews>
    <sheetView zoomScale="85" zoomScaleNormal="85" workbookViewId="0">
      <pane ySplit="2" topLeftCell="A371" activePane="bottomLeft" state="frozen"/>
      <selection pane="bottomLeft" activeCell="I405" sqref="I405"/>
    </sheetView>
  </sheetViews>
  <sheetFormatPr defaultColWidth="8.6640625" defaultRowHeight="14.4" x14ac:dyDescent="0.3"/>
  <cols>
    <col min="1" max="1" width="27.33203125" customWidth="1"/>
    <col min="2" max="2" width="26.33203125" customWidth="1"/>
    <col min="3" max="3" width="56.33203125" customWidth="1"/>
    <col min="4" max="4" width="21.33203125" bestFit="1" customWidth="1"/>
    <col min="5" max="6" width="15.33203125" customWidth="1"/>
    <col min="7" max="7" width="15.33203125" style="62" customWidth="1"/>
    <col min="8" max="9" width="15.33203125" style="57" customWidth="1"/>
    <col min="10" max="10" width="20.33203125" bestFit="1" customWidth="1"/>
    <col min="11" max="11" width="11.6640625" bestFit="1" customWidth="1"/>
  </cols>
  <sheetData>
    <row r="1" spans="1:11" x14ac:dyDescent="0.3">
      <c r="A1" s="502" t="s">
        <v>1267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</row>
    <row r="2" spans="1:11" x14ac:dyDescent="0.3">
      <c r="A2" s="16" t="s">
        <v>967</v>
      </c>
      <c r="B2" s="344" t="s">
        <v>1268</v>
      </c>
      <c r="C2" s="344" t="s">
        <v>1269</v>
      </c>
      <c r="D2" s="344" t="s">
        <v>1270</v>
      </c>
      <c r="E2" s="344" t="s">
        <v>806</v>
      </c>
      <c r="F2" s="344" t="s">
        <v>1271</v>
      </c>
      <c r="G2" s="344" t="s">
        <v>1272</v>
      </c>
      <c r="H2" s="344" t="s">
        <v>1273</v>
      </c>
      <c r="I2" s="344" t="s">
        <v>1274</v>
      </c>
      <c r="J2" s="344" t="s">
        <v>1275</v>
      </c>
      <c r="K2" s="17" t="s">
        <v>1276</v>
      </c>
    </row>
    <row r="3" spans="1:11" x14ac:dyDescent="0.3">
      <c r="A3" s="130"/>
      <c r="B3" s="131"/>
      <c r="C3" s="132" t="s">
        <v>1041</v>
      </c>
      <c r="D3" s="12"/>
      <c r="E3" s="12" t="str">
        <f t="shared" ref="E3:E35" si="0">CONCATENATE(F3,".",G3,".",H3,".",I3)</f>
        <v>...</v>
      </c>
      <c r="F3" s="56"/>
      <c r="G3" s="56"/>
      <c r="H3" s="56"/>
      <c r="I3" s="56"/>
      <c r="J3" s="12"/>
      <c r="K3" s="130"/>
    </row>
    <row r="4" spans="1:11" x14ac:dyDescent="0.3">
      <c r="A4" s="14" t="s">
        <v>1277</v>
      </c>
      <c r="B4" s="131" t="s">
        <v>1042</v>
      </c>
      <c r="C4" s="130" t="s">
        <v>1278</v>
      </c>
      <c r="D4" s="12"/>
      <c r="E4" s="12" t="str">
        <f t="shared" si="0"/>
        <v>10.149.10.1</v>
      </c>
      <c r="F4" s="290">
        <v>10</v>
      </c>
      <c r="G4" s="56">
        <v>149</v>
      </c>
      <c r="H4" s="290">
        <v>10</v>
      </c>
      <c r="I4" s="56">
        <v>1</v>
      </c>
      <c r="J4" s="12" t="s">
        <v>1279</v>
      </c>
      <c r="K4" s="130">
        <v>3001</v>
      </c>
    </row>
    <row r="5" spans="1:11" x14ac:dyDescent="0.3">
      <c r="A5" s="14" t="s">
        <v>1277</v>
      </c>
      <c r="B5" s="131" t="s">
        <v>1042</v>
      </c>
      <c r="C5" s="130" t="s">
        <v>413</v>
      </c>
      <c r="D5" s="12"/>
      <c r="E5" s="12" t="str">
        <f t="shared" si="0"/>
        <v>10.149.10.2</v>
      </c>
      <c r="F5" s="290">
        <v>10</v>
      </c>
      <c r="G5" s="56">
        <v>149</v>
      </c>
      <c r="H5" s="290">
        <v>10</v>
      </c>
      <c r="I5" s="56">
        <v>2</v>
      </c>
      <c r="J5" s="12"/>
      <c r="K5" s="130">
        <v>3001</v>
      </c>
    </row>
    <row r="6" spans="1:11" x14ac:dyDescent="0.3">
      <c r="A6" s="14" t="s">
        <v>1277</v>
      </c>
      <c r="B6" s="131" t="s">
        <v>1042</v>
      </c>
      <c r="C6" s="130" t="s">
        <v>417</v>
      </c>
      <c r="D6" s="12"/>
      <c r="E6" s="12" t="str">
        <f t="shared" si="0"/>
        <v>10.149.10.3</v>
      </c>
      <c r="F6" s="290">
        <v>10</v>
      </c>
      <c r="G6" s="56">
        <v>149</v>
      </c>
      <c r="H6" s="290">
        <v>10</v>
      </c>
      <c r="I6" s="56">
        <v>3</v>
      </c>
      <c r="J6" s="12"/>
      <c r="K6" s="130">
        <v>3001</v>
      </c>
    </row>
    <row r="7" spans="1:11" x14ac:dyDescent="0.3">
      <c r="A7" s="14" t="s">
        <v>1277</v>
      </c>
      <c r="B7" s="131" t="s">
        <v>1042</v>
      </c>
      <c r="C7" s="330" t="s">
        <v>1280</v>
      </c>
      <c r="D7" s="12"/>
      <c r="E7" s="12" t="str">
        <f t="shared" si="0"/>
        <v>10.149.10.4</v>
      </c>
      <c r="F7" s="290">
        <v>10</v>
      </c>
      <c r="G7" s="56">
        <v>149</v>
      </c>
      <c r="H7" s="290">
        <v>10</v>
      </c>
      <c r="I7" s="56">
        <v>4</v>
      </c>
      <c r="J7" s="12" t="s">
        <v>1279</v>
      </c>
      <c r="K7" s="130">
        <v>3001</v>
      </c>
    </row>
    <row r="8" spans="1:11" x14ac:dyDescent="0.3">
      <c r="A8" s="14" t="s">
        <v>1277</v>
      </c>
      <c r="B8" s="131" t="s">
        <v>1042</v>
      </c>
      <c r="C8" s="330" t="s">
        <v>1281</v>
      </c>
      <c r="D8" s="12"/>
      <c r="E8" s="12" t="str">
        <f t="shared" si="0"/>
        <v>10.149.10.5</v>
      </c>
      <c r="F8" s="290">
        <v>10</v>
      </c>
      <c r="G8" s="56">
        <v>149</v>
      </c>
      <c r="H8" s="290">
        <v>10</v>
      </c>
      <c r="I8" s="56">
        <v>5</v>
      </c>
      <c r="J8" s="12" t="s">
        <v>1279</v>
      </c>
      <c r="K8" s="130">
        <v>3001</v>
      </c>
    </row>
    <row r="9" spans="1:11" x14ac:dyDescent="0.3">
      <c r="A9" s="14" t="s">
        <v>1277</v>
      </c>
      <c r="B9" s="131" t="s">
        <v>1042</v>
      </c>
      <c r="C9" s="330" t="s">
        <v>392</v>
      </c>
      <c r="D9" s="12"/>
      <c r="E9" s="12" t="str">
        <f t="shared" si="0"/>
        <v>10.149.10.6</v>
      </c>
      <c r="F9" s="290">
        <v>10</v>
      </c>
      <c r="G9" s="56">
        <v>149</v>
      </c>
      <c r="H9" s="290">
        <v>10</v>
      </c>
      <c r="I9" s="56">
        <v>6</v>
      </c>
      <c r="J9" s="12" t="s">
        <v>1279</v>
      </c>
      <c r="K9" s="130">
        <v>3001</v>
      </c>
    </row>
    <row r="10" spans="1:11" x14ac:dyDescent="0.3">
      <c r="A10" s="14" t="s">
        <v>1277</v>
      </c>
      <c r="B10" s="131" t="s">
        <v>1042</v>
      </c>
      <c r="C10" s="330" t="s">
        <v>395</v>
      </c>
      <c r="D10" s="12"/>
      <c r="E10" s="12" t="str">
        <f t="shared" si="0"/>
        <v>10.149.10.7</v>
      </c>
      <c r="F10" s="290">
        <v>10</v>
      </c>
      <c r="G10" s="56">
        <v>149</v>
      </c>
      <c r="H10" s="290">
        <v>10</v>
      </c>
      <c r="I10" s="56">
        <v>7</v>
      </c>
      <c r="J10" s="12" t="s">
        <v>1279</v>
      </c>
      <c r="K10" s="130">
        <v>3001</v>
      </c>
    </row>
    <row r="11" spans="1:11" x14ac:dyDescent="0.3">
      <c r="A11" s="14" t="s">
        <v>1277</v>
      </c>
      <c r="B11" s="131" t="s">
        <v>1042</v>
      </c>
      <c r="C11" s="330" t="s">
        <v>402</v>
      </c>
      <c r="D11" s="12"/>
      <c r="E11" s="12" t="str">
        <f t="shared" si="0"/>
        <v>10.149.10.8</v>
      </c>
      <c r="F11" s="290">
        <v>10</v>
      </c>
      <c r="G11" s="56">
        <v>149</v>
      </c>
      <c r="H11" s="290">
        <v>10</v>
      </c>
      <c r="I11" s="56">
        <v>8</v>
      </c>
      <c r="J11" s="12" t="s">
        <v>1279</v>
      </c>
      <c r="K11" s="130">
        <v>3001</v>
      </c>
    </row>
    <row r="12" spans="1:11" x14ac:dyDescent="0.3">
      <c r="A12" s="14" t="s">
        <v>1277</v>
      </c>
      <c r="B12" s="131" t="s">
        <v>1042</v>
      </c>
      <c r="C12" s="330" t="s">
        <v>404</v>
      </c>
      <c r="D12" s="12"/>
      <c r="E12" s="12" t="str">
        <f t="shared" si="0"/>
        <v>10.149.10.9</v>
      </c>
      <c r="F12" s="290">
        <v>10</v>
      </c>
      <c r="G12" s="56">
        <v>149</v>
      </c>
      <c r="H12" s="290">
        <v>10</v>
      </c>
      <c r="I12" s="56">
        <v>9</v>
      </c>
      <c r="J12" s="12" t="s">
        <v>1279</v>
      </c>
      <c r="K12" s="130">
        <v>3001</v>
      </c>
    </row>
    <row r="13" spans="1:11" x14ac:dyDescent="0.3">
      <c r="A13" s="14" t="s">
        <v>1277</v>
      </c>
      <c r="B13" s="131" t="s">
        <v>1042</v>
      </c>
      <c r="C13" s="330" t="s">
        <v>101</v>
      </c>
      <c r="D13" s="12"/>
      <c r="E13" s="12" t="str">
        <f t="shared" si="0"/>
        <v>10.149.10.10</v>
      </c>
      <c r="F13" s="290">
        <v>10</v>
      </c>
      <c r="G13" s="56">
        <v>149</v>
      </c>
      <c r="H13" s="290">
        <v>10</v>
      </c>
      <c r="I13" s="56">
        <v>10</v>
      </c>
      <c r="J13" s="12" t="s">
        <v>1279</v>
      </c>
      <c r="K13" s="130">
        <v>3001</v>
      </c>
    </row>
    <row r="14" spans="1:11" x14ac:dyDescent="0.3">
      <c r="A14" s="14" t="s">
        <v>1277</v>
      </c>
      <c r="B14" s="131" t="s">
        <v>1042</v>
      </c>
      <c r="C14" s="330" t="s">
        <v>106</v>
      </c>
      <c r="D14" s="12"/>
      <c r="E14" s="12" t="str">
        <f t="shared" si="0"/>
        <v>10.149.10.11</v>
      </c>
      <c r="F14" s="290">
        <v>10</v>
      </c>
      <c r="G14" s="56">
        <v>149</v>
      </c>
      <c r="H14" s="290">
        <v>10</v>
      </c>
      <c r="I14" s="56">
        <v>11</v>
      </c>
      <c r="J14" s="12" t="s">
        <v>1279</v>
      </c>
      <c r="K14" s="130">
        <v>3001</v>
      </c>
    </row>
    <row r="15" spans="1:11" x14ac:dyDescent="0.3">
      <c r="A15" s="14" t="s">
        <v>1277</v>
      </c>
      <c r="B15" s="131" t="s">
        <v>1042</v>
      </c>
      <c r="C15" s="330" t="s">
        <v>208</v>
      </c>
      <c r="D15" s="12"/>
      <c r="E15" s="12" t="str">
        <f t="shared" si="0"/>
        <v>10.149.10.12</v>
      </c>
      <c r="F15" s="290">
        <v>10</v>
      </c>
      <c r="G15" s="56">
        <v>149</v>
      </c>
      <c r="H15" s="290">
        <v>10</v>
      </c>
      <c r="I15" s="56">
        <v>12</v>
      </c>
      <c r="J15" s="12" t="s">
        <v>1279</v>
      </c>
      <c r="K15" s="130">
        <v>3001</v>
      </c>
    </row>
    <row r="16" spans="1:11" x14ac:dyDescent="0.3">
      <c r="A16" s="14" t="s">
        <v>1277</v>
      </c>
      <c r="B16" s="131" t="s">
        <v>1042</v>
      </c>
      <c r="C16" s="330" t="s">
        <v>211</v>
      </c>
      <c r="D16" s="12"/>
      <c r="E16" s="12" t="str">
        <f t="shared" si="0"/>
        <v>10.149.10.13</v>
      </c>
      <c r="F16" s="290">
        <v>10</v>
      </c>
      <c r="G16" s="56">
        <v>149</v>
      </c>
      <c r="H16" s="290">
        <v>10</v>
      </c>
      <c r="I16" s="56">
        <v>13</v>
      </c>
      <c r="J16" s="12" t="s">
        <v>1279</v>
      </c>
      <c r="K16" s="130">
        <v>3001</v>
      </c>
    </row>
    <row r="17" spans="1:11" x14ac:dyDescent="0.3">
      <c r="A17" s="14" t="s">
        <v>1277</v>
      </c>
      <c r="B17" s="131" t="s">
        <v>1042</v>
      </c>
      <c r="C17" s="330" t="s">
        <v>280</v>
      </c>
      <c r="D17" s="12"/>
      <c r="E17" s="12" t="str">
        <f t="shared" si="0"/>
        <v>10.149.10.14</v>
      </c>
      <c r="F17" s="290">
        <v>10</v>
      </c>
      <c r="G17" s="56">
        <v>149</v>
      </c>
      <c r="H17" s="290">
        <v>10</v>
      </c>
      <c r="I17" s="56">
        <v>14</v>
      </c>
      <c r="J17" s="12" t="s">
        <v>1279</v>
      </c>
      <c r="K17" s="130">
        <v>3001</v>
      </c>
    </row>
    <row r="18" spans="1:11" x14ac:dyDescent="0.3">
      <c r="A18" s="14" t="s">
        <v>1277</v>
      </c>
      <c r="B18" s="131" t="s">
        <v>1042</v>
      </c>
      <c r="C18" s="330" t="s">
        <v>283</v>
      </c>
      <c r="D18" s="12"/>
      <c r="E18" s="12" t="str">
        <f t="shared" si="0"/>
        <v>10.149.10.15</v>
      </c>
      <c r="F18" s="290">
        <v>10</v>
      </c>
      <c r="G18" s="56">
        <v>149</v>
      </c>
      <c r="H18" s="290">
        <v>10</v>
      </c>
      <c r="I18" s="56">
        <v>15</v>
      </c>
      <c r="J18" s="12" t="s">
        <v>1279</v>
      </c>
      <c r="K18" s="130">
        <v>3001</v>
      </c>
    </row>
    <row r="19" spans="1:11" x14ac:dyDescent="0.3">
      <c r="A19" s="14" t="s">
        <v>1277</v>
      </c>
      <c r="B19" s="131" t="s">
        <v>1042</v>
      </c>
      <c r="C19" s="330" t="s">
        <v>345</v>
      </c>
      <c r="D19" s="12"/>
      <c r="E19" s="12" t="str">
        <f t="shared" si="0"/>
        <v>10.149.10.16</v>
      </c>
      <c r="F19" s="290">
        <v>10</v>
      </c>
      <c r="G19" s="56">
        <v>149</v>
      </c>
      <c r="H19" s="290">
        <v>10</v>
      </c>
      <c r="I19" s="56">
        <v>16</v>
      </c>
      <c r="J19" s="12" t="s">
        <v>1279</v>
      </c>
      <c r="K19" s="130">
        <v>3001</v>
      </c>
    </row>
    <row r="20" spans="1:11" x14ac:dyDescent="0.3">
      <c r="A20" s="14" t="s">
        <v>1277</v>
      </c>
      <c r="B20" s="131" t="s">
        <v>1042</v>
      </c>
      <c r="C20" s="330" t="s">
        <v>347</v>
      </c>
      <c r="D20" s="12"/>
      <c r="E20" s="12" t="str">
        <f t="shared" si="0"/>
        <v>10.149.10.17</v>
      </c>
      <c r="F20" s="290">
        <v>10</v>
      </c>
      <c r="G20" s="56">
        <v>149</v>
      </c>
      <c r="H20" s="290">
        <v>10</v>
      </c>
      <c r="I20" s="56">
        <v>17</v>
      </c>
      <c r="J20" s="12" t="s">
        <v>1279</v>
      </c>
      <c r="K20" s="130">
        <v>3001</v>
      </c>
    </row>
    <row r="21" spans="1:11" x14ac:dyDescent="0.3">
      <c r="A21" s="14" t="s">
        <v>1277</v>
      </c>
      <c r="B21" s="169" t="s">
        <v>1042</v>
      </c>
      <c r="C21" s="170" t="s">
        <v>406</v>
      </c>
      <c r="D21" s="15"/>
      <c r="E21" s="15" t="str">
        <f t="shared" si="0"/>
        <v>10.149.10.18</v>
      </c>
      <c r="F21" s="291">
        <v>10</v>
      </c>
      <c r="G21" s="343">
        <v>149</v>
      </c>
      <c r="H21" s="291">
        <v>10</v>
      </c>
      <c r="I21" s="343">
        <v>18</v>
      </c>
      <c r="J21" s="15" t="s">
        <v>1279</v>
      </c>
      <c r="K21" s="170">
        <v>3001</v>
      </c>
    </row>
    <row r="22" spans="1:11" x14ac:dyDescent="0.3">
      <c r="A22" s="12" t="s">
        <v>1277</v>
      </c>
      <c r="B22" s="131" t="s">
        <v>1042</v>
      </c>
      <c r="C22" s="130" t="s">
        <v>409</v>
      </c>
      <c r="D22" s="12"/>
      <c r="E22" s="12" t="str">
        <f t="shared" si="0"/>
        <v>10.149.10.19</v>
      </c>
      <c r="F22" s="290">
        <v>10</v>
      </c>
      <c r="G22" s="56">
        <v>149</v>
      </c>
      <c r="H22" s="290">
        <v>10</v>
      </c>
      <c r="I22" s="56">
        <v>19</v>
      </c>
      <c r="J22" s="12" t="s">
        <v>1279</v>
      </c>
      <c r="K22" s="130">
        <v>3001</v>
      </c>
    </row>
    <row r="23" spans="1:11" x14ac:dyDescent="0.3">
      <c r="A23" s="12" t="s">
        <v>1277</v>
      </c>
      <c r="B23" s="131" t="s">
        <v>1042</v>
      </c>
      <c r="C23" s="330" t="s">
        <v>379</v>
      </c>
      <c r="D23" s="12"/>
      <c r="E23" s="12" t="str">
        <f t="shared" si="0"/>
        <v>10.149.10.20</v>
      </c>
      <c r="F23" s="290">
        <v>10</v>
      </c>
      <c r="G23" s="56">
        <v>149</v>
      </c>
      <c r="H23" s="290">
        <v>10</v>
      </c>
      <c r="I23" s="56">
        <v>20</v>
      </c>
      <c r="J23" s="12" t="s">
        <v>1279</v>
      </c>
      <c r="K23" s="130">
        <v>3001</v>
      </c>
    </row>
    <row r="24" spans="1:11" s="168" customFormat="1" x14ac:dyDescent="0.3">
      <c r="A24" s="12" t="s">
        <v>1277</v>
      </c>
      <c r="B24" s="131" t="s">
        <v>1042</v>
      </c>
      <c r="C24" s="330" t="s">
        <v>382</v>
      </c>
      <c r="D24" s="12"/>
      <c r="E24" s="12" t="str">
        <f t="shared" si="0"/>
        <v>10.149.10.21</v>
      </c>
      <c r="F24" s="290">
        <v>10</v>
      </c>
      <c r="G24" s="56">
        <v>149</v>
      </c>
      <c r="H24" s="290">
        <v>10</v>
      </c>
      <c r="I24" s="56">
        <v>21</v>
      </c>
      <c r="J24" s="12" t="s">
        <v>1279</v>
      </c>
      <c r="K24" s="130">
        <v>3001</v>
      </c>
    </row>
    <row r="25" spans="1:11" s="168" customFormat="1" x14ac:dyDescent="0.3">
      <c r="A25" s="12" t="s">
        <v>1277</v>
      </c>
      <c r="B25" s="131" t="s">
        <v>1042</v>
      </c>
      <c r="C25" s="330" t="s">
        <v>384</v>
      </c>
      <c r="D25" s="12"/>
      <c r="E25" s="12" t="str">
        <f t="shared" si="0"/>
        <v>10.149.10.22</v>
      </c>
      <c r="F25" s="290">
        <v>10</v>
      </c>
      <c r="G25" s="56">
        <v>149</v>
      </c>
      <c r="H25" s="290">
        <v>10</v>
      </c>
      <c r="I25" s="56">
        <v>22</v>
      </c>
      <c r="J25" s="12" t="s">
        <v>1279</v>
      </c>
      <c r="K25" s="130">
        <v>3001</v>
      </c>
    </row>
    <row r="26" spans="1:11" s="168" customFormat="1" x14ac:dyDescent="0.3">
      <c r="A26" s="12" t="s">
        <v>1277</v>
      </c>
      <c r="B26" s="131" t="s">
        <v>1042</v>
      </c>
      <c r="C26" s="330" t="s">
        <v>388</v>
      </c>
      <c r="D26" s="12"/>
      <c r="E26" s="12" t="str">
        <f t="shared" si="0"/>
        <v>10.149.10.23</v>
      </c>
      <c r="F26" s="290">
        <v>10</v>
      </c>
      <c r="G26" s="56">
        <v>149</v>
      </c>
      <c r="H26" s="290">
        <v>10</v>
      </c>
      <c r="I26" s="56">
        <v>23</v>
      </c>
      <c r="J26" s="12" t="s">
        <v>1279</v>
      </c>
      <c r="K26" s="130">
        <v>3001</v>
      </c>
    </row>
    <row r="27" spans="1:11" s="168" customFormat="1" x14ac:dyDescent="0.3">
      <c r="A27" s="12" t="s">
        <v>1277</v>
      </c>
      <c r="B27" s="131" t="s">
        <v>1042</v>
      </c>
      <c r="C27" s="330" t="s">
        <v>438</v>
      </c>
      <c r="D27" s="12"/>
      <c r="E27" s="12" t="str">
        <f t="shared" si="0"/>
        <v>10.149.10.24</v>
      </c>
      <c r="F27" s="290">
        <v>10</v>
      </c>
      <c r="G27" s="56">
        <v>149</v>
      </c>
      <c r="H27" s="290">
        <v>10</v>
      </c>
      <c r="I27" s="56">
        <v>24</v>
      </c>
      <c r="J27" s="12" t="s">
        <v>1279</v>
      </c>
      <c r="K27" s="130">
        <v>3001</v>
      </c>
    </row>
    <row r="28" spans="1:11" s="168" customFormat="1" x14ac:dyDescent="0.3">
      <c r="A28" s="12" t="s">
        <v>1277</v>
      </c>
      <c r="B28" s="131" t="s">
        <v>1042</v>
      </c>
      <c r="C28" s="330" t="s">
        <v>441</v>
      </c>
      <c r="D28" s="12"/>
      <c r="E28" s="12" t="str">
        <f t="shared" si="0"/>
        <v>10.149.10.25</v>
      </c>
      <c r="F28" s="290">
        <v>10</v>
      </c>
      <c r="G28" s="56">
        <v>149</v>
      </c>
      <c r="H28" s="290">
        <v>10</v>
      </c>
      <c r="I28" s="56">
        <v>25</v>
      </c>
      <c r="J28" s="12" t="s">
        <v>1279</v>
      </c>
      <c r="K28" s="130">
        <v>3001</v>
      </c>
    </row>
    <row r="29" spans="1:11" s="168" customFormat="1" x14ac:dyDescent="0.3">
      <c r="A29" s="130"/>
      <c r="B29" s="131"/>
      <c r="C29" s="130"/>
      <c r="D29" s="12"/>
      <c r="E29" s="12" t="str">
        <f>CONCATENATE(F29,".",G29,".",H29,".",I29)</f>
        <v>...</v>
      </c>
      <c r="F29" s="56"/>
      <c r="G29" s="56"/>
      <c r="H29" s="56"/>
      <c r="I29" s="56"/>
      <c r="J29" s="12"/>
      <c r="K29" s="130"/>
    </row>
    <row r="30" spans="1:11" s="168" customFormat="1" x14ac:dyDescent="0.3">
      <c r="A30" s="130"/>
      <c r="B30" s="131"/>
      <c r="C30" s="130"/>
      <c r="D30" s="12"/>
      <c r="E30" s="12" t="str">
        <f t="shared" si="0"/>
        <v>...</v>
      </c>
      <c r="F30" s="56"/>
      <c r="G30" s="56"/>
      <c r="H30" s="56"/>
      <c r="I30" s="56"/>
      <c r="J30" s="12"/>
      <c r="K30" s="130"/>
    </row>
    <row r="31" spans="1:11" s="168" customFormat="1" x14ac:dyDescent="0.3">
      <c r="A31" s="130"/>
      <c r="B31" s="131"/>
      <c r="C31" s="132" t="s">
        <v>1045</v>
      </c>
      <c r="D31" s="12"/>
      <c r="E31" s="12" t="str">
        <f t="shared" si="0"/>
        <v>...</v>
      </c>
      <c r="F31" s="56"/>
      <c r="G31" s="56"/>
      <c r="H31" s="56"/>
      <c r="I31" s="56"/>
      <c r="J31" s="12"/>
      <c r="K31" s="130"/>
    </row>
    <row r="32" spans="1:11" s="168" customFormat="1" x14ac:dyDescent="0.3">
      <c r="A32" s="12" t="s">
        <v>1282</v>
      </c>
      <c r="B32" s="64" t="s">
        <v>1046</v>
      </c>
      <c r="C32" s="130" t="s">
        <v>1278</v>
      </c>
      <c r="D32" s="12"/>
      <c r="E32" s="12" t="str">
        <f t="shared" si="0"/>
        <v>10.149.10.129</v>
      </c>
      <c r="F32" s="290">
        <v>10</v>
      </c>
      <c r="G32" s="56">
        <v>149</v>
      </c>
      <c r="H32" s="290">
        <v>10</v>
      </c>
      <c r="I32" s="290">
        <v>129</v>
      </c>
      <c r="J32" s="12"/>
      <c r="K32" s="65">
        <v>3002</v>
      </c>
    </row>
    <row r="33" spans="1:11" s="168" customFormat="1" x14ac:dyDescent="0.3">
      <c r="A33" s="12" t="s">
        <v>1282</v>
      </c>
      <c r="B33" s="64" t="s">
        <v>1046</v>
      </c>
      <c r="C33" s="130" t="s">
        <v>413</v>
      </c>
      <c r="D33" s="12"/>
      <c r="E33" s="12" t="str">
        <f t="shared" si="0"/>
        <v>10.149.10.130</v>
      </c>
      <c r="F33" s="290">
        <v>10</v>
      </c>
      <c r="G33" s="56">
        <v>149</v>
      </c>
      <c r="H33" s="290">
        <v>10</v>
      </c>
      <c r="I33" s="290">
        <v>130</v>
      </c>
      <c r="J33" s="12"/>
      <c r="K33" s="65">
        <v>3002</v>
      </c>
    </row>
    <row r="34" spans="1:11" s="168" customFormat="1" x14ac:dyDescent="0.3">
      <c r="A34" s="12" t="s">
        <v>1282</v>
      </c>
      <c r="B34" s="64" t="s">
        <v>1046</v>
      </c>
      <c r="C34" s="130" t="s">
        <v>417</v>
      </c>
      <c r="D34" s="12"/>
      <c r="E34" s="12" t="str">
        <f t="shared" si="0"/>
        <v>10.149.10.131</v>
      </c>
      <c r="F34" s="290">
        <v>10</v>
      </c>
      <c r="G34" s="56">
        <v>149</v>
      </c>
      <c r="H34" s="290">
        <v>10</v>
      </c>
      <c r="I34" s="290">
        <v>131</v>
      </c>
      <c r="J34" s="12"/>
      <c r="K34" s="65">
        <v>3002</v>
      </c>
    </row>
    <row r="35" spans="1:11" s="168" customFormat="1" x14ac:dyDescent="0.3">
      <c r="A35" s="12" t="s">
        <v>1282</v>
      </c>
      <c r="B35" s="64" t="s">
        <v>1046</v>
      </c>
      <c r="C35" s="65" t="s">
        <v>1283</v>
      </c>
      <c r="D35" s="12"/>
      <c r="E35" s="12" t="str">
        <f t="shared" si="0"/>
        <v>10.149.10.132</v>
      </c>
      <c r="F35" s="290">
        <v>10</v>
      </c>
      <c r="G35" s="56">
        <v>149</v>
      </c>
      <c r="H35" s="290">
        <v>10</v>
      </c>
      <c r="I35" s="290">
        <v>132</v>
      </c>
      <c r="J35" s="12" t="s">
        <v>1284</v>
      </c>
      <c r="K35" s="65">
        <v>3002</v>
      </c>
    </row>
    <row r="36" spans="1:11" s="168" customFormat="1" x14ac:dyDescent="0.3">
      <c r="A36" s="12" t="s">
        <v>1282</v>
      </c>
      <c r="B36" s="64" t="s">
        <v>1046</v>
      </c>
      <c r="C36" s="12" t="s">
        <v>1285</v>
      </c>
      <c r="D36" s="12"/>
      <c r="E36" s="12" t="str">
        <f t="shared" ref="E36:E66" si="1">CONCATENATE(F36,".",G36,".",H36,".",I36)</f>
        <v>10.149.10.133</v>
      </c>
      <c r="F36" s="290">
        <v>10</v>
      </c>
      <c r="G36" s="56">
        <v>149</v>
      </c>
      <c r="H36" s="290">
        <v>10</v>
      </c>
      <c r="I36" s="290">
        <v>133</v>
      </c>
      <c r="J36" s="12" t="s">
        <v>1284</v>
      </c>
      <c r="K36" s="65">
        <v>3002</v>
      </c>
    </row>
    <row r="37" spans="1:11" s="168" customFormat="1" x14ac:dyDescent="0.3">
      <c r="A37" s="12" t="s">
        <v>1282</v>
      </c>
      <c r="B37" s="64" t="s">
        <v>1046</v>
      </c>
      <c r="C37" s="12" t="s">
        <v>1286</v>
      </c>
      <c r="D37" s="12"/>
      <c r="E37" s="12" t="str">
        <f t="shared" si="1"/>
        <v>10.149.10.134</v>
      </c>
      <c r="F37" s="290">
        <v>10</v>
      </c>
      <c r="G37" s="56">
        <v>149</v>
      </c>
      <c r="H37" s="290">
        <v>10</v>
      </c>
      <c r="I37" s="290">
        <v>134</v>
      </c>
      <c r="J37" s="12" t="s">
        <v>1284</v>
      </c>
      <c r="K37" s="65">
        <v>3002</v>
      </c>
    </row>
    <row r="38" spans="1:11" s="168" customFormat="1" x14ac:dyDescent="0.3">
      <c r="A38" s="12" t="s">
        <v>1282</v>
      </c>
      <c r="B38" s="64" t="s">
        <v>1046</v>
      </c>
      <c r="C38" s="12" t="s">
        <v>1287</v>
      </c>
      <c r="D38" s="12"/>
      <c r="E38" s="12" t="str">
        <f t="shared" si="1"/>
        <v>10.149.10.135</v>
      </c>
      <c r="F38" s="290">
        <v>10</v>
      </c>
      <c r="G38" s="56">
        <v>149</v>
      </c>
      <c r="H38" s="290">
        <v>10</v>
      </c>
      <c r="I38" s="290">
        <v>135</v>
      </c>
      <c r="J38" s="12" t="s">
        <v>1284</v>
      </c>
      <c r="K38" s="65">
        <v>3002</v>
      </c>
    </row>
    <row r="39" spans="1:11" s="168" customFormat="1" x14ac:dyDescent="0.3">
      <c r="A39" s="12" t="s">
        <v>1282</v>
      </c>
      <c r="B39" s="64" t="s">
        <v>1046</v>
      </c>
      <c r="C39" s="12" t="s">
        <v>1288</v>
      </c>
      <c r="D39" s="12"/>
      <c r="E39" s="12" t="str">
        <f t="shared" si="1"/>
        <v>10.149.10.136</v>
      </c>
      <c r="F39" s="290">
        <v>10</v>
      </c>
      <c r="G39" s="56">
        <v>149</v>
      </c>
      <c r="H39" s="290">
        <v>10</v>
      </c>
      <c r="I39" s="290">
        <v>136</v>
      </c>
      <c r="J39" s="12" t="s">
        <v>1284</v>
      </c>
      <c r="K39" s="65">
        <v>3002</v>
      </c>
    </row>
    <row r="40" spans="1:11" s="168" customFormat="1" x14ac:dyDescent="0.3">
      <c r="A40" s="130"/>
      <c r="B40" s="131"/>
      <c r="C40" s="130"/>
      <c r="D40" s="12"/>
      <c r="E40" s="12" t="str">
        <f t="shared" si="1"/>
        <v>...</v>
      </c>
      <c r="F40" s="56"/>
      <c r="G40" s="56"/>
      <c r="H40" s="56"/>
      <c r="I40" s="56"/>
      <c r="J40" s="12"/>
      <c r="K40" s="130"/>
    </row>
    <row r="41" spans="1:11" s="168" customFormat="1" x14ac:dyDescent="0.3">
      <c r="A41" s="130"/>
      <c r="B41" s="131"/>
      <c r="C41" s="130"/>
      <c r="D41" s="12"/>
      <c r="E41" s="12" t="str">
        <f t="shared" si="1"/>
        <v>...</v>
      </c>
      <c r="F41" s="56"/>
      <c r="G41" s="56"/>
      <c r="H41" s="56"/>
      <c r="I41" s="56"/>
      <c r="J41" s="12"/>
      <c r="K41" s="130"/>
    </row>
    <row r="42" spans="1:11" s="168" customFormat="1" x14ac:dyDescent="0.3">
      <c r="A42" s="174"/>
      <c r="B42" s="172"/>
      <c r="C42" s="175" t="s">
        <v>1289</v>
      </c>
      <c r="D42" s="173"/>
      <c r="E42" s="173" t="str">
        <f t="shared" si="1"/>
        <v>...</v>
      </c>
      <c r="F42" s="344"/>
      <c r="G42" s="344"/>
      <c r="H42" s="344"/>
      <c r="I42" s="344"/>
      <c r="J42" s="173"/>
      <c r="K42" s="174"/>
    </row>
    <row r="43" spans="1:11" s="168" customFormat="1" x14ac:dyDescent="0.3">
      <c r="A43" s="12" t="s">
        <v>1290</v>
      </c>
      <c r="B43" s="131" t="s">
        <v>1049</v>
      </c>
      <c r="C43" s="130" t="s">
        <v>1278</v>
      </c>
      <c r="D43" s="12"/>
      <c r="E43" s="12" t="str">
        <f t="shared" si="1"/>
        <v>10.149.11.1</v>
      </c>
      <c r="F43" s="290">
        <v>10</v>
      </c>
      <c r="G43" s="56">
        <v>149</v>
      </c>
      <c r="H43" s="290">
        <v>11</v>
      </c>
      <c r="I43" s="56">
        <v>1</v>
      </c>
      <c r="J43" s="12" t="s">
        <v>1291</v>
      </c>
      <c r="K43" s="130">
        <v>3003</v>
      </c>
    </row>
    <row r="44" spans="1:11" s="168" customFormat="1" x14ac:dyDescent="0.3">
      <c r="A44" s="12" t="s">
        <v>1290</v>
      </c>
      <c r="B44" s="131" t="s">
        <v>1049</v>
      </c>
      <c r="C44" s="130" t="s">
        <v>413</v>
      </c>
      <c r="D44" s="12"/>
      <c r="E44" s="12" t="str">
        <f t="shared" si="1"/>
        <v>10.149.11.2</v>
      </c>
      <c r="F44" s="290">
        <v>10</v>
      </c>
      <c r="G44" s="56">
        <v>149</v>
      </c>
      <c r="H44" s="290">
        <v>11</v>
      </c>
      <c r="I44" s="56">
        <v>2</v>
      </c>
      <c r="J44" s="12"/>
      <c r="K44" s="130">
        <v>3003</v>
      </c>
    </row>
    <row r="45" spans="1:11" s="168" customFormat="1" x14ac:dyDescent="0.3">
      <c r="A45" s="12" t="s">
        <v>1290</v>
      </c>
      <c r="B45" s="131" t="s">
        <v>1049</v>
      </c>
      <c r="C45" s="130" t="s">
        <v>417</v>
      </c>
      <c r="D45" s="12"/>
      <c r="E45" s="12" t="str">
        <f t="shared" si="1"/>
        <v>10.149.11.3</v>
      </c>
      <c r="F45" s="290">
        <v>10</v>
      </c>
      <c r="G45" s="56">
        <v>149</v>
      </c>
      <c r="H45" s="290">
        <v>11</v>
      </c>
      <c r="I45" s="56">
        <v>3</v>
      </c>
      <c r="J45" s="12"/>
      <c r="K45" s="130">
        <v>3003</v>
      </c>
    </row>
    <row r="46" spans="1:11" s="168" customFormat="1" x14ac:dyDescent="0.3">
      <c r="A46" s="12" t="s">
        <v>1290</v>
      </c>
      <c r="B46" s="131" t="s">
        <v>1049</v>
      </c>
      <c r="C46" s="25" t="s">
        <v>116</v>
      </c>
      <c r="D46" s="12"/>
      <c r="E46" s="12" t="str">
        <f t="shared" si="1"/>
        <v>10.149.11.4</v>
      </c>
      <c r="F46" s="290">
        <v>10</v>
      </c>
      <c r="G46" s="56">
        <v>149</v>
      </c>
      <c r="H46" s="290">
        <v>11</v>
      </c>
      <c r="I46" s="56">
        <v>4</v>
      </c>
      <c r="J46" s="12" t="s">
        <v>1291</v>
      </c>
      <c r="K46" s="130">
        <v>3003</v>
      </c>
    </row>
    <row r="47" spans="1:11" s="168" customFormat="1" x14ac:dyDescent="0.3">
      <c r="A47" s="12" t="s">
        <v>1290</v>
      </c>
      <c r="B47" s="131" t="s">
        <v>1049</v>
      </c>
      <c r="C47" s="25" t="s">
        <v>216</v>
      </c>
      <c r="D47" s="12"/>
      <c r="E47" s="12" t="str">
        <f t="shared" si="1"/>
        <v>10.149.11.5</v>
      </c>
      <c r="F47" s="290">
        <v>10</v>
      </c>
      <c r="G47" s="56">
        <v>149</v>
      </c>
      <c r="H47" s="290">
        <v>11</v>
      </c>
      <c r="I47" s="56">
        <v>5</v>
      </c>
      <c r="J47" s="12" t="s">
        <v>1291</v>
      </c>
      <c r="K47" s="130">
        <v>3003</v>
      </c>
    </row>
    <row r="48" spans="1:11" s="168" customFormat="1" x14ac:dyDescent="0.3">
      <c r="A48" s="12" t="s">
        <v>1290</v>
      </c>
      <c r="B48" s="131" t="s">
        <v>1049</v>
      </c>
      <c r="C48" s="25" t="s">
        <v>289</v>
      </c>
      <c r="D48" s="12"/>
      <c r="E48" s="12" t="str">
        <f t="shared" si="1"/>
        <v>10.149.11.6</v>
      </c>
      <c r="F48" s="290">
        <v>10</v>
      </c>
      <c r="G48" s="56">
        <v>149</v>
      </c>
      <c r="H48" s="290">
        <v>11</v>
      </c>
      <c r="I48" s="56">
        <v>6</v>
      </c>
      <c r="J48" s="12" t="s">
        <v>1291</v>
      </c>
      <c r="K48" s="130">
        <v>3003</v>
      </c>
    </row>
    <row r="49" spans="1:11" s="168" customFormat="1" x14ac:dyDescent="0.3">
      <c r="A49" s="12" t="s">
        <v>1290</v>
      </c>
      <c r="B49" s="131" t="s">
        <v>1049</v>
      </c>
      <c r="C49" s="25" t="s">
        <v>358</v>
      </c>
      <c r="D49" s="12"/>
      <c r="E49" s="12" t="str">
        <f t="shared" si="1"/>
        <v>10.149.11.7</v>
      </c>
      <c r="F49" s="290">
        <v>10</v>
      </c>
      <c r="G49" s="56">
        <v>149</v>
      </c>
      <c r="H49" s="290">
        <v>11</v>
      </c>
      <c r="I49" s="56">
        <v>7</v>
      </c>
      <c r="J49" s="12" t="s">
        <v>1291</v>
      </c>
      <c r="K49" s="130">
        <v>3003</v>
      </c>
    </row>
    <row r="50" spans="1:11" s="168" customFormat="1" x14ac:dyDescent="0.3">
      <c r="A50" s="12" t="s">
        <v>1290</v>
      </c>
      <c r="B50" s="131" t="s">
        <v>1049</v>
      </c>
      <c r="C50" s="25" t="s">
        <v>297</v>
      </c>
      <c r="D50" s="12"/>
      <c r="E50" s="12" t="str">
        <f t="shared" si="1"/>
        <v>10.149.11.8</v>
      </c>
      <c r="F50" s="290">
        <v>10</v>
      </c>
      <c r="G50" s="56">
        <v>149</v>
      </c>
      <c r="H50" s="290">
        <v>11</v>
      </c>
      <c r="I50" s="56">
        <v>8</v>
      </c>
      <c r="J50" s="12" t="s">
        <v>1291</v>
      </c>
      <c r="K50" s="130">
        <v>3003</v>
      </c>
    </row>
    <row r="51" spans="1:11" s="168" customFormat="1" x14ac:dyDescent="0.3">
      <c r="A51" s="12" t="s">
        <v>1290</v>
      </c>
      <c r="B51" s="131" t="s">
        <v>1049</v>
      </c>
      <c r="C51" s="25" t="s">
        <v>275</v>
      </c>
      <c r="D51" s="12"/>
      <c r="E51" s="12" t="str">
        <f t="shared" si="1"/>
        <v>10.149.11.9</v>
      </c>
      <c r="F51" s="290">
        <v>10</v>
      </c>
      <c r="G51" s="56">
        <v>149</v>
      </c>
      <c r="H51" s="290">
        <v>11</v>
      </c>
      <c r="I51" s="56">
        <v>9</v>
      </c>
      <c r="J51" s="12" t="s">
        <v>1291</v>
      </c>
      <c r="K51" s="130">
        <v>3003</v>
      </c>
    </row>
    <row r="52" spans="1:11" s="168" customFormat="1" x14ac:dyDescent="0.3">
      <c r="A52" s="12" t="s">
        <v>1290</v>
      </c>
      <c r="B52" s="131" t="s">
        <v>1049</v>
      </c>
      <c r="C52" s="25" t="s">
        <v>193</v>
      </c>
      <c r="D52" s="12"/>
      <c r="E52" s="12" t="str">
        <f t="shared" si="1"/>
        <v>10.149.11.10</v>
      </c>
      <c r="F52" s="290">
        <v>10</v>
      </c>
      <c r="G52" s="56">
        <v>149</v>
      </c>
      <c r="H52" s="290">
        <v>11</v>
      </c>
      <c r="I52" s="56">
        <v>10</v>
      </c>
      <c r="J52" s="12" t="s">
        <v>1291</v>
      </c>
      <c r="K52" s="130">
        <v>3003</v>
      </c>
    </row>
    <row r="53" spans="1:11" s="168" customFormat="1" x14ac:dyDescent="0.3">
      <c r="A53" s="12" t="s">
        <v>1290</v>
      </c>
      <c r="B53" s="131" t="s">
        <v>1049</v>
      </c>
      <c r="C53" s="25" t="s">
        <v>355</v>
      </c>
      <c r="D53" s="12"/>
      <c r="E53" s="12" t="str">
        <f t="shared" si="1"/>
        <v>10.149.11.11</v>
      </c>
      <c r="F53" s="290">
        <v>10</v>
      </c>
      <c r="G53" s="56">
        <v>149</v>
      </c>
      <c r="H53" s="290">
        <v>11</v>
      </c>
      <c r="I53" s="56">
        <v>11</v>
      </c>
      <c r="J53" s="12" t="s">
        <v>1291</v>
      </c>
      <c r="K53" s="130">
        <v>3003</v>
      </c>
    </row>
    <row r="54" spans="1:11" x14ac:dyDescent="0.3">
      <c r="A54" s="12" t="s">
        <v>1290</v>
      </c>
      <c r="B54" s="131" t="s">
        <v>1049</v>
      </c>
      <c r="C54" s="25" t="s">
        <v>294</v>
      </c>
      <c r="D54" s="12"/>
      <c r="E54" s="12" t="str">
        <f t="shared" si="1"/>
        <v>10.149.11.12</v>
      </c>
      <c r="F54" s="290">
        <v>10</v>
      </c>
      <c r="G54" s="56">
        <v>149</v>
      </c>
      <c r="H54" s="290">
        <v>11</v>
      </c>
      <c r="I54" s="56">
        <v>12</v>
      </c>
      <c r="J54" s="12" t="s">
        <v>1291</v>
      </c>
      <c r="K54" s="130">
        <v>3003</v>
      </c>
    </row>
    <row r="55" spans="1:11" x14ac:dyDescent="0.3">
      <c r="A55" s="12" t="s">
        <v>1290</v>
      </c>
      <c r="B55" s="131" t="s">
        <v>1049</v>
      </c>
      <c r="C55" s="25" t="s">
        <v>272</v>
      </c>
      <c r="D55" s="12"/>
      <c r="E55" s="12" t="str">
        <f t="shared" si="1"/>
        <v>10.149.11.13</v>
      </c>
      <c r="F55" s="290">
        <v>10</v>
      </c>
      <c r="G55" s="56">
        <v>149</v>
      </c>
      <c r="H55" s="290">
        <v>11</v>
      </c>
      <c r="I55" s="56">
        <v>13</v>
      </c>
      <c r="J55" s="12" t="s">
        <v>1291</v>
      </c>
      <c r="K55" s="130">
        <v>3003</v>
      </c>
    </row>
    <row r="56" spans="1:11" x14ac:dyDescent="0.3">
      <c r="A56" s="12" t="s">
        <v>1290</v>
      </c>
      <c r="B56" s="131" t="s">
        <v>1049</v>
      </c>
      <c r="C56" s="330" t="s">
        <v>190</v>
      </c>
      <c r="D56" s="12"/>
      <c r="E56" s="12" t="str">
        <f t="shared" si="1"/>
        <v>10.149.11.14</v>
      </c>
      <c r="F56" s="290">
        <v>10</v>
      </c>
      <c r="G56" s="56">
        <v>149</v>
      </c>
      <c r="H56" s="290">
        <v>11</v>
      </c>
      <c r="I56" s="56">
        <v>14</v>
      </c>
      <c r="J56" s="12" t="s">
        <v>1291</v>
      </c>
      <c r="K56" s="130">
        <v>3003</v>
      </c>
    </row>
    <row r="57" spans="1:11" x14ac:dyDescent="0.3">
      <c r="A57" s="12" t="s">
        <v>1290</v>
      </c>
      <c r="B57" s="131" t="s">
        <v>1049</v>
      </c>
      <c r="C57" s="25" t="s">
        <v>291</v>
      </c>
      <c r="D57" s="12"/>
      <c r="E57" s="12" t="str">
        <f t="shared" si="1"/>
        <v>10.149.11.15</v>
      </c>
      <c r="F57" s="290">
        <v>10</v>
      </c>
      <c r="G57" s="56">
        <v>149</v>
      </c>
      <c r="H57" s="290">
        <v>11</v>
      </c>
      <c r="I57" s="56">
        <v>15</v>
      </c>
      <c r="J57" s="12" t="s">
        <v>1291</v>
      </c>
      <c r="K57" s="130">
        <v>3003</v>
      </c>
    </row>
    <row r="58" spans="1:11" x14ac:dyDescent="0.3">
      <c r="A58" s="12" t="s">
        <v>1290</v>
      </c>
      <c r="B58" s="131" t="s">
        <v>1049</v>
      </c>
      <c r="C58" s="25" t="s">
        <v>218</v>
      </c>
      <c r="D58" s="12"/>
      <c r="E58" s="12" t="str">
        <f t="shared" si="1"/>
        <v>10.149.11.16</v>
      </c>
      <c r="F58" s="290">
        <v>10</v>
      </c>
      <c r="G58" s="56">
        <v>149</v>
      </c>
      <c r="H58" s="290">
        <v>11</v>
      </c>
      <c r="I58" s="56">
        <v>16</v>
      </c>
      <c r="J58" s="12" t="s">
        <v>1291</v>
      </c>
      <c r="K58" s="130">
        <v>3003</v>
      </c>
    </row>
    <row r="59" spans="1:11" x14ac:dyDescent="0.3">
      <c r="A59" s="171" t="s">
        <v>1290</v>
      </c>
      <c r="B59" s="172" t="s">
        <v>1049</v>
      </c>
      <c r="C59" s="2" t="s">
        <v>121</v>
      </c>
      <c r="D59" s="173"/>
      <c r="E59" s="173" t="str">
        <f t="shared" si="1"/>
        <v>10.149.11.17</v>
      </c>
      <c r="F59" s="292">
        <v>10</v>
      </c>
      <c r="G59" s="344">
        <v>149</v>
      </c>
      <c r="H59" s="292">
        <v>11</v>
      </c>
      <c r="I59" s="344">
        <v>17</v>
      </c>
      <c r="J59" s="173" t="s">
        <v>1291</v>
      </c>
      <c r="K59" s="174">
        <v>3003</v>
      </c>
    </row>
    <row r="60" spans="1:11" x14ac:dyDescent="0.3">
      <c r="A60" s="14" t="s">
        <v>1290</v>
      </c>
      <c r="B60" s="131" t="s">
        <v>1049</v>
      </c>
      <c r="C60" s="65" t="s">
        <v>110</v>
      </c>
      <c r="D60" s="12"/>
      <c r="E60" s="12" t="str">
        <f t="shared" si="1"/>
        <v>10.149.11.18</v>
      </c>
      <c r="F60" s="290">
        <v>10</v>
      </c>
      <c r="G60" s="56">
        <v>149</v>
      </c>
      <c r="H60" s="290">
        <v>11</v>
      </c>
      <c r="I60" s="56">
        <v>18</v>
      </c>
      <c r="J60" s="12" t="s">
        <v>1291</v>
      </c>
      <c r="K60" s="130">
        <v>3003</v>
      </c>
    </row>
    <row r="61" spans="1:11" x14ac:dyDescent="0.3">
      <c r="A61" s="14" t="s">
        <v>1290</v>
      </c>
      <c r="B61" s="131" t="s">
        <v>1049</v>
      </c>
      <c r="C61" s="65" t="s">
        <v>213</v>
      </c>
      <c r="D61" s="12"/>
      <c r="E61" s="12" t="str">
        <f t="shared" si="1"/>
        <v>10.149.11.19</v>
      </c>
      <c r="F61" s="290">
        <v>10</v>
      </c>
      <c r="G61" s="56">
        <v>149</v>
      </c>
      <c r="H61" s="290">
        <v>11</v>
      </c>
      <c r="I61" s="56">
        <v>19</v>
      </c>
      <c r="J61" s="12" t="s">
        <v>1291</v>
      </c>
      <c r="K61" s="130">
        <v>3003</v>
      </c>
    </row>
    <row r="62" spans="1:11" x14ac:dyDescent="0.3">
      <c r="A62" s="14" t="s">
        <v>1290</v>
      </c>
      <c r="B62" s="131" t="s">
        <v>1049</v>
      </c>
      <c r="C62" s="65" t="s">
        <v>300</v>
      </c>
      <c r="D62" s="12"/>
      <c r="E62" s="12" t="str">
        <f t="shared" si="1"/>
        <v>10.149.11.20</v>
      </c>
      <c r="F62" s="290">
        <v>10</v>
      </c>
      <c r="G62" s="56">
        <v>149</v>
      </c>
      <c r="H62" s="290">
        <v>11</v>
      </c>
      <c r="I62" s="56">
        <v>20</v>
      </c>
      <c r="J62" s="12" t="s">
        <v>1291</v>
      </c>
      <c r="K62" s="130">
        <v>3003</v>
      </c>
    </row>
    <row r="63" spans="1:11" x14ac:dyDescent="0.3">
      <c r="A63" s="14" t="s">
        <v>1290</v>
      </c>
      <c r="B63" s="131" t="s">
        <v>1049</v>
      </c>
      <c r="C63" s="65" t="s">
        <v>124</v>
      </c>
      <c r="D63" s="12"/>
      <c r="E63" s="12" t="str">
        <f t="shared" si="1"/>
        <v>10.149.11.21</v>
      </c>
      <c r="F63" s="290">
        <v>10</v>
      </c>
      <c r="G63" s="56">
        <v>149</v>
      </c>
      <c r="H63" s="290">
        <v>11</v>
      </c>
      <c r="I63" s="56">
        <v>21</v>
      </c>
      <c r="J63" s="12" t="s">
        <v>1291</v>
      </c>
      <c r="K63" s="130">
        <v>3003</v>
      </c>
    </row>
    <row r="64" spans="1:11" x14ac:dyDescent="0.3">
      <c r="A64" s="14" t="s">
        <v>1290</v>
      </c>
      <c r="B64" s="131" t="s">
        <v>1049</v>
      </c>
      <c r="C64" s="65" t="s">
        <v>221</v>
      </c>
      <c r="D64" s="12"/>
      <c r="E64" s="12" t="str">
        <f t="shared" si="1"/>
        <v>10.149.11.22</v>
      </c>
      <c r="F64" s="290">
        <v>10</v>
      </c>
      <c r="G64" s="56">
        <v>149</v>
      </c>
      <c r="H64" s="290">
        <v>11</v>
      </c>
      <c r="I64" s="56">
        <v>22</v>
      </c>
      <c r="J64" s="12" t="s">
        <v>1291</v>
      </c>
      <c r="K64" s="130">
        <v>3003</v>
      </c>
    </row>
    <row r="65" spans="1:11" x14ac:dyDescent="0.3">
      <c r="A65" s="14" t="s">
        <v>1290</v>
      </c>
      <c r="B65" s="131" t="s">
        <v>1049</v>
      </c>
      <c r="C65" s="65" t="s">
        <v>127</v>
      </c>
      <c r="D65" s="12"/>
      <c r="E65" s="12" t="str">
        <f t="shared" si="1"/>
        <v>10.149.11.23</v>
      </c>
      <c r="F65" s="290">
        <v>10</v>
      </c>
      <c r="G65" s="56">
        <v>149</v>
      </c>
      <c r="H65" s="290">
        <v>11</v>
      </c>
      <c r="I65" s="56">
        <v>23</v>
      </c>
      <c r="J65" s="12" t="s">
        <v>1291</v>
      </c>
      <c r="K65" s="130">
        <v>3003</v>
      </c>
    </row>
    <row r="66" spans="1:11" x14ac:dyDescent="0.3">
      <c r="A66" s="14" t="s">
        <v>1290</v>
      </c>
      <c r="B66" s="131" t="s">
        <v>1049</v>
      </c>
      <c r="C66" s="65" t="s">
        <v>224</v>
      </c>
      <c r="D66" s="12"/>
      <c r="E66" s="12" t="str">
        <f t="shared" si="1"/>
        <v>10.149.11.24</v>
      </c>
      <c r="F66" s="290">
        <v>10</v>
      </c>
      <c r="G66" s="56">
        <v>149</v>
      </c>
      <c r="H66" s="290">
        <v>11</v>
      </c>
      <c r="I66" s="56">
        <v>24</v>
      </c>
      <c r="J66" s="12" t="s">
        <v>1291</v>
      </c>
      <c r="K66" s="130">
        <v>3003</v>
      </c>
    </row>
    <row r="67" spans="1:11" x14ac:dyDescent="0.3">
      <c r="A67" s="14" t="s">
        <v>1290</v>
      </c>
      <c r="B67" s="131" t="s">
        <v>1049</v>
      </c>
      <c r="C67" s="65" t="s">
        <v>131</v>
      </c>
      <c r="D67" s="12"/>
      <c r="E67" s="12" t="str">
        <f t="shared" ref="E67:E132" si="2">CONCATENATE(F67,".",G67,".",H67,".",I67)</f>
        <v>10.149.11.25</v>
      </c>
      <c r="F67" s="290">
        <v>10</v>
      </c>
      <c r="G67" s="56">
        <v>149</v>
      </c>
      <c r="H67" s="290">
        <v>11</v>
      </c>
      <c r="I67" s="56">
        <v>25</v>
      </c>
      <c r="J67" s="12" t="s">
        <v>1291</v>
      </c>
      <c r="K67" s="130">
        <v>3003</v>
      </c>
    </row>
    <row r="68" spans="1:11" x14ac:dyDescent="0.3">
      <c r="A68" s="14" t="s">
        <v>1290</v>
      </c>
      <c r="B68" s="131" t="s">
        <v>1049</v>
      </c>
      <c r="C68" s="65" t="s">
        <v>227</v>
      </c>
      <c r="D68" s="12"/>
      <c r="E68" s="12" t="str">
        <f t="shared" ref="E68:E107" si="3">CONCATENATE(F68,".",G68,".",H68,".",I68)</f>
        <v>10.149.11.26</v>
      </c>
      <c r="F68" s="290">
        <v>10</v>
      </c>
      <c r="G68" s="56">
        <v>149</v>
      </c>
      <c r="H68" s="290">
        <v>11</v>
      </c>
      <c r="I68" s="56">
        <v>26</v>
      </c>
      <c r="J68" s="12" t="s">
        <v>1291</v>
      </c>
      <c r="K68" s="130">
        <v>3003</v>
      </c>
    </row>
    <row r="69" spans="1:11" x14ac:dyDescent="0.3">
      <c r="A69" s="14" t="s">
        <v>1290</v>
      </c>
      <c r="B69" s="131" t="s">
        <v>1049</v>
      </c>
      <c r="C69" s="65" t="s">
        <v>135</v>
      </c>
      <c r="D69" s="12"/>
      <c r="E69" s="12" t="str">
        <f t="shared" si="3"/>
        <v>10.149.11.27</v>
      </c>
      <c r="F69" s="290">
        <v>10</v>
      </c>
      <c r="G69" s="56">
        <v>149</v>
      </c>
      <c r="H69" s="290">
        <v>11</v>
      </c>
      <c r="I69" s="56">
        <v>27</v>
      </c>
      <c r="J69" s="12" t="s">
        <v>1291</v>
      </c>
      <c r="K69" s="130">
        <v>3003</v>
      </c>
    </row>
    <row r="70" spans="1:11" x14ac:dyDescent="0.3">
      <c r="A70" s="14" t="s">
        <v>1290</v>
      </c>
      <c r="B70" s="131" t="s">
        <v>1049</v>
      </c>
      <c r="C70" s="65" t="s">
        <v>230</v>
      </c>
      <c r="D70" s="12"/>
      <c r="E70" s="12" t="str">
        <f t="shared" si="3"/>
        <v>10.149.11.28</v>
      </c>
      <c r="F70" s="290">
        <v>10</v>
      </c>
      <c r="G70" s="56">
        <v>149</v>
      </c>
      <c r="H70" s="290">
        <v>11</v>
      </c>
      <c r="I70" s="56">
        <v>28</v>
      </c>
      <c r="J70" s="12" t="s">
        <v>1291</v>
      </c>
      <c r="K70" s="130">
        <v>3003</v>
      </c>
    </row>
    <row r="71" spans="1:11" x14ac:dyDescent="0.3">
      <c r="A71" s="14" t="s">
        <v>1290</v>
      </c>
      <c r="B71" s="131" t="s">
        <v>1049</v>
      </c>
      <c r="C71" s="65" t="s">
        <v>139</v>
      </c>
      <c r="D71" s="12"/>
      <c r="E71" s="12" t="str">
        <f t="shared" si="3"/>
        <v>10.149.11.29</v>
      </c>
      <c r="F71" s="290">
        <v>10</v>
      </c>
      <c r="G71" s="56">
        <v>149</v>
      </c>
      <c r="H71" s="290">
        <v>11</v>
      </c>
      <c r="I71" s="56">
        <v>29</v>
      </c>
      <c r="J71" s="12" t="s">
        <v>1291</v>
      </c>
      <c r="K71" s="130">
        <v>3003</v>
      </c>
    </row>
    <row r="72" spans="1:11" x14ac:dyDescent="0.3">
      <c r="A72" s="14" t="s">
        <v>1290</v>
      </c>
      <c r="B72" s="131" t="s">
        <v>1049</v>
      </c>
      <c r="C72" s="65" t="s">
        <v>233</v>
      </c>
      <c r="D72" s="12"/>
      <c r="E72" s="12" t="str">
        <f t="shared" si="3"/>
        <v>10.149.11.30</v>
      </c>
      <c r="F72" s="290">
        <v>10</v>
      </c>
      <c r="G72" s="56">
        <v>149</v>
      </c>
      <c r="H72" s="290">
        <v>11</v>
      </c>
      <c r="I72" s="56">
        <v>30</v>
      </c>
      <c r="J72" s="12" t="s">
        <v>1291</v>
      </c>
      <c r="K72" s="130">
        <v>3003</v>
      </c>
    </row>
    <row r="73" spans="1:11" x14ac:dyDescent="0.3">
      <c r="A73" s="14" t="s">
        <v>1290</v>
      </c>
      <c r="B73" s="131" t="s">
        <v>1049</v>
      </c>
      <c r="C73" s="65" t="s">
        <v>143</v>
      </c>
      <c r="D73" s="12"/>
      <c r="E73" s="12" t="str">
        <f t="shared" si="3"/>
        <v>10.149.11.31</v>
      </c>
      <c r="F73" s="290">
        <v>10</v>
      </c>
      <c r="G73" s="56">
        <v>149</v>
      </c>
      <c r="H73" s="290">
        <v>11</v>
      </c>
      <c r="I73" s="56">
        <v>31</v>
      </c>
      <c r="J73" s="12" t="s">
        <v>1291</v>
      </c>
      <c r="K73" s="130">
        <v>3003</v>
      </c>
    </row>
    <row r="74" spans="1:11" x14ac:dyDescent="0.3">
      <c r="A74" s="14" t="s">
        <v>1290</v>
      </c>
      <c r="B74" s="131" t="s">
        <v>1049</v>
      </c>
      <c r="C74" s="65" t="s">
        <v>236</v>
      </c>
      <c r="D74" s="12"/>
      <c r="E74" s="12" t="str">
        <f t="shared" si="3"/>
        <v>10.149.11.32</v>
      </c>
      <c r="F74" s="290">
        <v>10</v>
      </c>
      <c r="G74" s="56">
        <v>149</v>
      </c>
      <c r="H74" s="290">
        <v>11</v>
      </c>
      <c r="I74" s="56">
        <v>32</v>
      </c>
      <c r="J74" s="12" t="s">
        <v>1291</v>
      </c>
      <c r="K74" s="130">
        <v>3003</v>
      </c>
    </row>
    <row r="75" spans="1:11" x14ac:dyDescent="0.3">
      <c r="A75" s="14" t="s">
        <v>1290</v>
      </c>
      <c r="B75" s="131" t="s">
        <v>1049</v>
      </c>
      <c r="C75" s="65" t="s">
        <v>147</v>
      </c>
      <c r="D75" s="12"/>
      <c r="E75" s="12" t="str">
        <f t="shared" si="3"/>
        <v>10.149.11.33</v>
      </c>
      <c r="F75" s="290">
        <v>10</v>
      </c>
      <c r="G75" s="56">
        <v>149</v>
      </c>
      <c r="H75" s="290">
        <v>11</v>
      </c>
      <c r="I75" s="56">
        <v>33</v>
      </c>
      <c r="J75" s="12" t="s">
        <v>1291</v>
      </c>
      <c r="K75" s="130">
        <v>3003</v>
      </c>
    </row>
    <row r="76" spans="1:11" x14ac:dyDescent="0.3">
      <c r="A76" s="14" t="s">
        <v>1290</v>
      </c>
      <c r="B76" s="131" t="s">
        <v>1049</v>
      </c>
      <c r="C76" s="65" t="s">
        <v>239</v>
      </c>
      <c r="D76" s="12"/>
      <c r="E76" s="12" t="str">
        <f t="shared" si="3"/>
        <v>10.149.11.34</v>
      </c>
      <c r="F76" s="290">
        <v>10</v>
      </c>
      <c r="G76" s="56">
        <v>149</v>
      </c>
      <c r="H76" s="290">
        <v>11</v>
      </c>
      <c r="I76" s="56">
        <v>34</v>
      </c>
      <c r="J76" s="12" t="s">
        <v>1291</v>
      </c>
      <c r="K76" s="130">
        <v>3003</v>
      </c>
    </row>
    <row r="77" spans="1:11" x14ac:dyDescent="0.3">
      <c r="A77" s="14" t="s">
        <v>1290</v>
      </c>
      <c r="B77" s="131" t="s">
        <v>1049</v>
      </c>
      <c r="C77" s="65" t="s">
        <v>151</v>
      </c>
      <c r="D77" s="12"/>
      <c r="E77" s="12" t="str">
        <f t="shared" si="3"/>
        <v>10.149.11.35</v>
      </c>
      <c r="F77" s="290">
        <v>10</v>
      </c>
      <c r="G77" s="56">
        <v>149</v>
      </c>
      <c r="H77" s="290">
        <v>11</v>
      </c>
      <c r="I77" s="56">
        <v>35</v>
      </c>
      <c r="J77" s="12" t="s">
        <v>1291</v>
      </c>
      <c r="K77" s="130">
        <v>3003</v>
      </c>
    </row>
    <row r="78" spans="1:11" x14ac:dyDescent="0.3">
      <c r="A78" s="14" t="s">
        <v>1290</v>
      </c>
      <c r="B78" s="131" t="s">
        <v>1049</v>
      </c>
      <c r="C78" s="65" t="s">
        <v>242</v>
      </c>
      <c r="D78" s="12"/>
      <c r="E78" s="12" t="str">
        <f t="shared" si="3"/>
        <v>10.149.11.36</v>
      </c>
      <c r="F78" s="290">
        <v>10</v>
      </c>
      <c r="G78" s="56">
        <v>149</v>
      </c>
      <c r="H78" s="290">
        <v>11</v>
      </c>
      <c r="I78" s="56">
        <v>36</v>
      </c>
      <c r="J78" s="12" t="s">
        <v>1291</v>
      </c>
      <c r="K78" s="130">
        <v>3003</v>
      </c>
    </row>
    <row r="79" spans="1:11" x14ac:dyDescent="0.3">
      <c r="A79" s="14" t="s">
        <v>1290</v>
      </c>
      <c r="B79" s="131" t="s">
        <v>1049</v>
      </c>
      <c r="C79" s="65" t="s">
        <v>155</v>
      </c>
      <c r="D79" s="12"/>
      <c r="E79" s="12" t="str">
        <f t="shared" si="3"/>
        <v>10.149.11.37</v>
      </c>
      <c r="F79" s="290">
        <v>10</v>
      </c>
      <c r="G79" s="56">
        <v>149</v>
      </c>
      <c r="H79" s="290">
        <v>11</v>
      </c>
      <c r="I79" s="56">
        <v>37</v>
      </c>
      <c r="J79" s="12" t="s">
        <v>1291</v>
      </c>
      <c r="K79" s="130">
        <v>3003</v>
      </c>
    </row>
    <row r="80" spans="1:11" x14ac:dyDescent="0.3">
      <c r="A80" s="14" t="s">
        <v>1290</v>
      </c>
      <c r="B80" s="131" t="s">
        <v>1049</v>
      </c>
      <c r="C80" s="130" t="s">
        <v>160</v>
      </c>
      <c r="D80" s="12"/>
      <c r="E80" s="12" t="str">
        <f t="shared" si="3"/>
        <v>10.149.11.38</v>
      </c>
      <c r="F80" s="290">
        <v>10</v>
      </c>
      <c r="G80" s="56">
        <v>149</v>
      </c>
      <c r="H80" s="290">
        <v>11</v>
      </c>
      <c r="I80" s="56">
        <v>38</v>
      </c>
      <c r="J80" s="12" t="s">
        <v>1291</v>
      </c>
      <c r="K80" s="130">
        <v>3003</v>
      </c>
    </row>
    <row r="81" spans="1:11" x14ac:dyDescent="0.3">
      <c r="A81" s="14" t="s">
        <v>1290</v>
      </c>
      <c r="B81" s="131" t="s">
        <v>1049</v>
      </c>
      <c r="C81" s="130" t="s">
        <v>245</v>
      </c>
      <c r="D81" s="12"/>
      <c r="E81" s="12" t="str">
        <f t="shared" si="3"/>
        <v>10.149.11.39</v>
      </c>
      <c r="F81" s="290">
        <v>10</v>
      </c>
      <c r="G81" s="56">
        <v>149</v>
      </c>
      <c r="H81" s="290">
        <v>11</v>
      </c>
      <c r="I81" s="56">
        <v>39</v>
      </c>
      <c r="J81" s="12" t="s">
        <v>1291</v>
      </c>
      <c r="K81" s="130">
        <v>3003</v>
      </c>
    </row>
    <row r="82" spans="1:11" x14ac:dyDescent="0.3">
      <c r="A82" s="14" t="s">
        <v>1290</v>
      </c>
      <c r="B82" s="131" t="s">
        <v>1049</v>
      </c>
      <c r="C82" s="130" t="s">
        <v>349</v>
      </c>
      <c r="D82" s="12"/>
      <c r="E82" s="12" t="str">
        <f t="shared" si="3"/>
        <v>10.149.11.40</v>
      </c>
      <c r="F82" s="290">
        <v>10</v>
      </c>
      <c r="G82" s="56">
        <v>149</v>
      </c>
      <c r="H82" s="290">
        <v>11</v>
      </c>
      <c r="I82" s="56">
        <v>40</v>
      </c>
      <c r="J82" s="12" t="s">
        <v>1291</v>
      </c>
      <c r="K82" s="130">
        <v>3003</v>
      </c>
    </row>
    <row r="83" spans="1:11" x14ac:dyDescent="0.3">
      <c r="A83" s="14" t="s">
        <v>1290</v>
      </c>
      <c r="B83" s="131" t="s">
        <v>1049</v>
      </c>
      <c r="C83" s="130" t="s">
        <v>351</v>
      </c>
      <c r="D83" s="12"/>
      <c r="E83" s="12" t="str">
        <f t="shared" si="3"/>
        <v>10.149.11.41</v>
      </c>
      <c r="F83" s="290">
        <v>10</v>
      </c>
      <c r="G83" s="56">
        <v>149</v>
      </c>
      <c r="H83" s="290">
        <v>11</v>
      </c>
      <c r="I83" s="56">
        <v>41</v>
      </c>
      <c r="J83" s="12" t="s">
        <v>1291</v>
      </c>
      <c r="K83" s="130">
        <v>3003</v>
      </c>
    </row>
    <row r="84" spans="1:11" x14ac:dyDescent="0.3">
      <c r="A84" s="14" t="s">
        <v>1290</v>
      </c>
      <c r="B84" s="131" t="s">
        <v>1049</v>
      </c>
      <c r="C84" s="130" t="s">
        <v>353</v>
      </c>
      <c r="D84" s="12"/>
      <c r="E84" s="12" t="str">
        <f t="shared" si="3"/>
        <v>10.149.11.42</v>
      </c>
      <c r="F84" s="290">
        <v>10</v>
      </c>
      <c r="G84" s="56">
        <v>149</v>
      </c>
      <c r="H84" s="290">
        <v>11</v>
      </c>
      <c r="I84" s="56">
        <v>42</v>
      </c>
      <c r="J84" s="12" t="s">
        <v>1291</v>
      </c>
      <c r="K84" s="130">
        <v>3003</v>
      </c>
    </row>
    <row r="85" spans="1:11" x14ac:dyDescent="0.3">
      <c r="A85" s="14" t="s">
        <v>1290</v>
      </c>
      <c r="B85" s="131" t="s">
        <v>1049</v>
      </c>
      <c r="C85" s="130" t="s">
        <v>179</v>
      </c>
      <c r="D85" s="12"/>
      <c r="E85" s="12" t="str">
        <f t="shared" si="3"/>
        <v>10.149.11.43</v>
      </c>
      <c r="F85" s="290">
        <v>10</v>
      </c>
      <c r="G85" s="56">
        <v>149</v>
      </c>
      <c r="H85" s="290">
        <v>11</v>
      </c>
      <c r="I85" s="56">
        <v>43</v>
      </c>
      <c r="J85" s="12" t="s">
        <v>1291</v>
      </c>
      <c r="K85" s="130">
        <v>3003</v>
      </c>
    </row>
    <row r="86" spans="1:11" x14ac:dyDescent="0.3">
      <c r="A86" s="14" t="s">
        <v>1290</v>
      </c>
      <c r="B86" s="131" t="s">
        <v>1049</v>
      </c>
      <c r="C86" s="130" t="s">
        <v>182</v>
      </c>
      <c r="D86" s="12"/>
      <c r="E86" s="12" t="str">
        <f t="shared" si="3"/>
        <v>10.149.11.44</v>
      </c>
      <c r="F86" s="290">
        <v>10</v>
      </c>
      <c r="G86" s="56">
        <v>149</v>
      </c>
      <c r="H86" s="290">
        <v>11</v>
      </c>
      <c r="I86" s="56">
        <v>44</v>
      </c>
      <c r="J86" s="12" t="s">
        <v>1291</v>
      </c>
      <c r="K86" s="130">
        <v>3003</v>
      </c>
    </row>
    <row r="87" spans="1:11" x14ac:dyDescent="0.3">
      <c r="A87" s="14" t="s">
        <v>1290</v>
      </c>
      <c r="B87" s="131" t="s">
        <v>1049</v>
      </c>
      <c r="C87" s="130" t="s">
        <v>186</v>
      </c>
      <c r="D87" s="12"/>
      <c r="E87" s="12" t="str">
        <f t="shared" si="3"/>
        <v>10.149.11.45</v>
      </c>
      <c r="F87" s="290">
        <v>10</v>
      </c>
      <c r="G87" s="56">
        <v>149</v>
      </c>
      <c r="H87" s="290">
        <v>11</v>
      </c>
      <c r="I87" s="56">
        <v>45</v>
      </c>
      <c r="J87" s="12" t="s">
        <v>1291</v>
      </c>
      <c r="K87" s="130">
        <v>3003</v>
      </c>
    </row>
    <row r="88" spans="1:11" x14ac:dyDescent="0.3">
      <c r="A88" s="14" t="s">
        <v>1290</v>
      </c>
      <c r="B88" s="131" t="s">
        <v>1049</v>
      </c>
      <c r="C88" s="130" t="s">
        <v>263</v>
      </c>
      <c r="D88" s="12"/>
      <c r="E88" s="12" t="str">
        <f t="shared" si="3"/>
        <v>10.149.11.46</v>
      </c>
      <c r="F88" s="290">
        <v>10</v>
      </c>
      <c r="G88" s="56">
        <v>149</v>
      </c>
      <c r="H88" s="290">
        <v>11</v>
      </c>
      <c r="I88" s="56">
        <v>46</v>
      </c>
      <c r="J88" s="12" t="s">
        <v>1291</v>
      </c>
      <c r="K88" s="130">
        <v>3003</v>
      </c>
    </row>
    <row r="89" spans="1:11" x14ac:dyDescent="0.3">
      <c r="A89" s="14" t="s">
        <v>1290</v>
      </c>
      <c r="B89" s="131" t="s">
        <v>1049</v>
      </c>
      <c r="C89" s="130" t="s">
        <v>266</v>
      </c>
      <c r="D89" s="12"/>
      <c r="E89" s="12" t="str">
        <f t="shared" si="3"/>
        <v>10.149.11.47</v>
      </c>
      <c r="F89" s="290">
        <v>10</v>
      </c>
      <c r="G89" s="56">
        <v>149</v>
      </c>
      <c r="H89" s="290">
        <v>11</v>
      </c>
      <c r="I89" s="56">
        <v>47</v>
      </c>
      <c r="J89" s="12" t="s">
        <v>1291</v>
      </c>
      <c r="K89" s="130">
        <v>3003</v>
      </c>
    </row>
    <row r="90" spans="1:11" x14ac:dyDescent="0.3">
      <c r="A90" s="14" t="s">
        <v>1290</v>
      </c>
      <c r="B90" s="131" t="s">
        <v>1049</v>
      </c>
      <c r="C90" s="130" t="s">
        <v>269</v>
      </c>
      <c r="D90" s="12"/>
      <c r="E90" s="12" t="str">
        <f t="shared" si="3"/>
        <v>10.149.11.48</v>
      </c>
      <c r="F90" s="290">
        <v>10</v>
      </c>
      <c r="G90" s="56">
        <v>149</v>
      </c>
      <c r="H90" s="290">
        <v>11</v>
      </c>
      <c r="I90" s="56">
        <v>48</v>
      </c>
      <c r="J90" s="12" t="s">
        <v>1291</v>
      </c>
      <c r="K90" s="130">
        <v>3003</v>
      </c>
    </row>
    <row r="91" spans="1:11" x14ac:dyDescent="0.3">
      <c r="A91" s="14" t="s">
        <v>1290</v>
      </c>
      <c r="B91" s="131" t="s">
        <v>1049</v>
      </c>
      <c r="C91" s="130" t="s">
        <v>1292</v>
      </c>
      <c r="D91" s="12"/>
      <c r="E91" s="12" t="str">
        <f t="shared" si="3"/>
        <v>10.149.11.49</v>
      </c>
      <c r="F91" s="290">
        <v>10</v>
      </c>
      <c r="G91" s="56">
        <v>149</v>
      </c>
      <c r="H91" s="290">
        <v>11</v>
      </c>
      <c r="I91" s="56">
        <v>49</v>
      </c>
      <c r="J91" s="12" t="s">
        <v>1291</v>
      </c>
      <c r="K91" s="130">
        <v>3003</v>
      </c>
    </row>
    <row r="92" spans="1:11" x14ac:dyDescent="0.3">
      <c r="A92" s="14" t="s">
        <v>1290</v>
      </c>
      <c r="B92" s="131" t="s">
        <v>1049</v>
      </c>
      <c r="C92" s="130" t="s">
        <v>175</v>
      </c>
      <c r="D92" s="12"/>
      <c r="E92" s="12" t="str">
        <f t="shared" si="3"/>
        <v>10.149.11.50</v>
      </c>
      <c r="F92" s="290">
        <v>10</v>
      </c>
      <c r="G92" s="56">
        <v>149</v>
      </c>
      <c r="H92" s="290">
        <v>11</v>
      </c>
      <c r="I92" s="56">
        <v>50</v>
      </c>
      <c r="J92" s="12" t="s">
        <v>1291</v>
      </c>
      <c r="K92" s="130">
        <v>3003</v>
      </c>
    </row>
    <row r="93" spans="1:11" x14ac:dyDescent="0.3">
      <c r="A93" s="14" t="s">
        <v>1290</v>
      </c>
      <c r="B93" s="131" t="s">
        <v>1049</v>
      </c>
      <c r="C93" s="130" t="s">
        <v>260</v>
      </c>
      <c r="D93" s="12"/>
      <c r="E93" s="12" t="str">
        <f t="shared" si="3"/>
        <v>10.149.11.51</v>
      </c>
      <c r="F93" s="290">
        <v>10</v>
      </c>
      <c r="G93" s="56">
        <v>149</v>
      </c>
      <c r="H93" s="290">
        <v>11</v>
      </c>
      <c r="I93" s="56">
        <v>51</v>
      </c>
      <c r="J93" s="12" t="s">
        <v>1291</v>
      </c>
      <c r="K93" s="130">
        <v>3003</v>
      </c>
    </row>
    <row r="94" spans="1:11" x14ac:dyDescent="0.3">
      <c r="A94" s="14" t="s">
        <v>1290</v>
      </c>
      <c r="B94" s="131" t="s">
        <v>1049</v>
      </c>
      <c r="C94" s="130" t="s">
        <v>679</v>
      </c>
      <c r="D94" s="12"/>
      <c r="E94" s="12" t="str">
        <f t="shared" si="3"/>
        <v>10.149.11.52</v>
      </c>
      <c r="F94" s="290">
        <v>10</v>
      </c>
      <c r="G94" s="56">
        <v>149</v>
      </c>
      <c r="H94" s="290">
        <v>11</v>
      </c>
      <c r="I94" s="56">
        <v>52</v>
      </c>
      <c r="J94" s="12" t="s">
        <v>1291</v>
      </c>
      <c r="K94" s="130">
        <v>3003</v>
      </c>
    </row>
    <row r="95" spans="1:11" x14ac:dyDescent="0.3">
      <c r="A95" s="14" t="s">
        <v>1290</v>
      </c>
      <c r="B95" s="131" t="s">
        <v>1049</v>
      </c>
      <c r="C95" s="130" t="s">
        <v>316</v>
      </c>
      <c r="D95" s="12"/>
      <c r="E95" s="12" t="str">
        <f t="shared" si="3"/>
        <v>10.149.11.53</v>
      </c>
      <c r="F95" s="290">
        <v>10</v>
      </c>
      <c r="G95" s="56">
        <v>149</v>
      </c>
      <c r="H95" s="290">
        <v>11</v>
      </c>
      <c r="I95" s="56">
        <v>53</v>
      </c>
      <c r="J95" s="12" t="s">
        <v>1291</v>
      </c>
      <c r="K95" s="130">
        <v>3003</v>
      </c>
    </row>
    <row r="96" spans="1:11" x14ac:dyDescent="0.3">
      <c r="A96" s="14" t="s">
        <v>1290</v>
      </c>
      <c r="B96" s="131" t="s">
        <v>1049</v>
      </c>
      <c r="C96" s="130" t="s">
        <v>323</v>
      </c>
      <c r="D96" s="12"/>
      <c r="E96" s="12" t="str">
        <f t="shared" si="3"/>
        <v>10.149.11.54</v>
      </c>
      <c r="F96" s="290">
        <v>10</v>
      </c>
      <c r="G96" s="56">
        <v>149</v>
      </c>
      <c r="H96" s="290">
        <v>11</v>
      </c>
      <c r="I96" s="56">
        <v>54</v>
      </c>
      <c r="J96" s="12" t="s">
        <v>1291</v>
      </c>
      <c r="K96" s="130">
        <v>3003</v>
      </c>
    </row>
    <row r="97" spans="1:11" x14ac:dyDescent="0.3">
      <c r="A97" s="14" t="s">
        <v>1290</v>
      </c>
      <c r="B97" s="131" t="s">
        <v>1049</v>
      </c>
      <c r="C97" s="130" t="s">
        <v>328</v>
      </c>
      <c r="D97" s="12"/>
      <c r="E97" s="12" t="str">
        <f t="shared" si="3"/>
        <v>10.149.11.55</v>
      </c>
      <c r="F97" s="290">
        <v>10</v>
      </c>
      <c r="G97" s="56">
        <v>149</v>
      </c>
      <c r="H97" s="290">
        <v>11</v>
      </c>
      <c r="I97" s="56">
        <v>55</v>
      </c>
      <c r="J97" s="12" t="s">
        <v>1291</v>
      </c>
      <c r="K97" s="130">
        <v>3003</v>
      </c>
    </row>
    <row r="98" spans="1:11" x14ac:dyDescent="0.3">
      <c r="A98" s="14" t="s">
        <v>1290</v>
      </c>
      <c r="B98" s="131" t="s">
        <v>1049</v>
      </c>
      <c r="C98" s="130" t="s">
        <v>197</v>
      </c>
      <c r="D98" s="12"/>
      <c r="E98" s="12" t="str">
        <f t="shared" si="3"/>
        <v>10.149.11.56</v>
      </c>
      <c r="F98" s="290">
        <v>10</v>
      </c>
      <c r="G98" s="56">
        <v>149</v>
      </c>
      <c r="H98" s="290">
        <v>11</v>
      </c>
      <c r="I98" s="56">
        <v>56</v>
      </c>
      <c r="J98" s="12" t="s">
        <v>1291</v>
      </c>
      <c r="K98" s="130">
        <v>3003</v>
      </c>
    </row>
    <row r="99" spans="1:11" x14ac:dyDescent="0.3">
      <c r="A99" s="14" t="s">
        <v>1290</v>
      </c>
      <c r="B99" s="131" t="s">
        <v>1049</v>
      </c>
      <c r="C99" s="130" t="s">
        <v>432</v>
      </c>
      <c r="D99" s="12"/>
      <c r="E99" s="12" t="str">
        <f t="shared" si="3"/>
        <v>10.149.11.57</v>
      </c>
      <c r="F99" s="290">
        <v>10</v>
      </c>
      <c r="G99" s="56">
        <v>149</v>
      </c>
      <c r="H99" s="290">
        <v>11</v>
      </c>
      <c r="I99" s="56">
        <v>57</v>
      </c>
      <c r="J99" s="12" t="s">
        <v>1291</v>
      </c>
      <c r="K99" s="130">
        <v>3003</v>
      </c>
    </row>
    <row r="100" spans="1:11" x14ac:dyDescent="0.3">
      <c r="A100" s="14" t="s">
        <v>1290</v>
      </c>
      <c r="B100" s="131" t="s">
        <v>1049</v>
      </c>
      <c r="C100" s="130" t="s">
        <v>434</v>
      </c>
      <c r="D100" s="12"/>
      <c r="E100" s="12" t="str">
        <f t="shared" si="3"/>
        <v>10.149.11.58</v>
      </c>
      <c r="F100" s="290">
        <v>10</v>
      </c>
      <c r="G100" s="56">
        <v>149</v>
      </c>
      <c r="H100" s="290">
        <v>11</v>
      </c>
      <c r="I100" s="56">
        <v>58</v>
      </c>
      <c r="J100" s="12" t="s">
        <v>1291</v>
      </c>
      <c r="K100" s="130">
        <v>3003</v>
      </c>
    </row>
    <row r="101" spans="1:11" x14ac:dyDescent="0.3">
      <c r="A101" s="14" t="s">
        <v>1290</v>
      </c>
      <c r="B101" s="131" t="s">
        <v>1049</v>
      </c>
      <c r="C101" s="130" t="s">
        <v>164</v>
      </c>
      <c r="D101" s="12"/>
      <c r="E101" s="12" t="str">
        <f t="shared" si="3"/>
        <v>10.149.11.59</v>
      </c>
      <c r="F101" s="290">
        <v>10</v>
      </c>
      <c r="G101" s="56">
        <v>149</v>
      </c>
      <c r="H101" s="290">
        <v>11</v>
      </c>
      <c r="I101" s="56">
        <v>59</v>
      </c>
      <c r="J101" s="12" t="s">
        <v>1291</v>
      </c>
      <c r="K101" s="130">
        <v>3003</v>
      </c>
    </row>
    <row r="102" spans="1:11" x14ac:dyDescent="0.3">
      <c r="A102" s="14" t="s">
        <v>1290</v>
      </c>
      <c r="B102" s="131" t="s">
        <v>1049</v>
      </c>
      <c r="C102" s="130" t="s">
        <v>248</v>
      </c>
      <c r="D102" s="12"/>
      <c r="E102" s="12" t="str">
        <f t="shared" si="3"/>
        <v>10.149.11.60</v>
      </c>
      <c r="F102" s="290">
        <v>10</v>
      </c>
      <c r="G102" s="56">
        <v>149</v>
      </c>
      <c r="H102" s="290">
        <v>11</v>
      </c>
      <c r="I102" s="56">
        <v>60</v>
      </c>
      <c r="J102" s="12" t="s">
        <v>1291</v>
      </c>
      <c r="K102" s="130">
        <v>3003</v>
      </c>
    </row>
    <row r="103" spans="1:11" x14ac:dyDescent="0.3">
      <c r="A103" s="14" t="s">
        <v>1290</v>
      </c>
      <c r="B103" s="131" t="s">
        <v>1049</v>
      </c>
      <c r="C103" s="130" t="s">
        <v>286</v>
      </c>
      <c r="D103" s="12"/>
      <c r="E103" s="12" t="str">
        <f t="shared" si="3"/>
        <v>10.149.11.61</v>
      </c>
      <c r="F103" s="290">
        <v>10</v>
      </c>
      <c r="G103" s="56">
        <v>149</v>
      </c>
      <c r="H103" s="290">
        <v>11</v>
      </c>
      <c r="I103" s="56">
        <v>61</v>
      </c>
      <c r="J103" s="12" t="s">
        <v>1291</v>
      </c>
      <c r="K103" s="130">
        <v>3003</v>
      </c>
    </row>
    <row r="104" spans="1:11" x14ac:dyDescent="0.3">
      <c r="A104" s="14" t="s">
        <v>1290</v>
      </c>
      <c r="B104" s="131" t="s">
        <v>1049</v>
      </c>
      <c r="C104" s="130" t="s">
        <v>361</v>
      </c>
      <c r="D104" s="12"/>
      <c r="E104" s="12" t="str">
        <f t="shared" si="3"/>
        <v>10.149.11.62</v>
      </c>
      <c r="F104" s="290">
        <v>10</v>
      </c>
      <c r="G104" s="56">
        <v>149</v>
      </c>
      <c r="H104" s="290">
        <v>11</v>
      </c>
      <c r="I104" s="56">
        <v>62</v>
      </c>
      <c r="J104" s="12" t="s">
        <v>1291</v>
      </c>
      <c r="K104" s="130">
        <v>3003</v>
      </c>
    </row>
    <row r="105" spans="1:11" x14ac:dyDescent="0.3">
      <c r="A105" s="14" t="s">
        <v>1290</v>
      </c>
      <c r="B105" s="131" t="s">
        <v>1049</v>
      </c>
      <c r="C105" s="130" t="s">
        <v>304</v>
      </c>
      <c r="D105" s="12"/>
      <c r="E105" s="12" t="str">
        <f t="shared" si="3"/>
        <v>10.149.11.63</v>
      </c>
      <c r="F105" s="290">
        <v>10</v>
      </c>
      <c r="G105" s="56">
        <v>149</v>
      </c>
      <c r="H105" s="290">
        <v>11</v>
      </c>
      <c r="I105" s="56">
        <v>63</v>
      </c>
      <c r="J105" s="12" t="s">
        <v>1291</v>
      </c>
      <c r="K105" s="130">
        <v>3003</v>
      </c>
    </row>
    <row r="106" spans="1:11" x14ac:dyDescent="0.3">
      <c r="A106" s="14" t="s">
        <v>1290</v>
      </c>
      <c r="B106" s="131" t="s">
        <v>1049</v>
      </c>
      <c r="C106" s="130" t="s">
        <v>364</v>
      </c>
      <c r="D106" s="12"/>
      <c r="E106" s="12" t="str">
        <f t="shared" si="3"/>
        <v>10.149.11.64</v>
      </c>
      <c r="F106" s="290">
        <v>10</v>
      </c>
      <c r="G106" s="56">
        <v>149</v>
      </c>
      <c r="H106" s="290">
        <v>11</v>
      </c>
      <c r="I106" s="56">
        <v>64</v>
      </c>
      <c r="J106" s="12" t="s">
        <v>1291</v>
      </c>
      <c r="K106" s="130">
        <v>3003</v>
      </c>
    </row>
    <row r="107" spans="1:11" x14ac:dyDescent="0.3">
      <c r="A107" s="14" t="s">
        <v>1290</v>
      </c>
      <c r="B107" s="131" t="s">
        <v>1049</v>
      </c>
      <c r="C107" s="130" t="s">
        <v>307</v>
      </c>
      <c r="D107" s="12"/>
      <c r="E107" s="12" t="str">
        <f t="shared" si="3"/>
        <v>10.149.11.65</v>
      </c>
      <c r="F107" s="290">
        <v>10</v>
      </c>
      <c r="G107" s="56">
        <v>149</v>
      </c>
      <c r="H107" s="290">
        <v>11</v>
      </c>
      <c r="I107" s="56">
        <v>65</v>
      </c>
      <c r="J107" s="12" t="s">
        <v>1291</v>
      </c>
      <c r="K107" s="130">
        <v>3003</v>
      </c>
    </row>
    <row r="108" spans="1:11" x14ac:dyDescent="0.3">
      <c r="A108" s="14" t="s">
        <v>1290</v>
      </c>
      <c r="B108" s="131" t="s">
        <v>1049</v>
      </c>
      <c r="C108" s="130" t="s">
        <v>367</v>
      </c>
      <c r="D108" s="12"/>
      <c r="E108" s="12" t="str">
        <f t="shared" si="2"/>
        <v>10.149.11.66</v>
      </c>
      <c r="F108" s="290">
        <v>10</v>
      </c>
      <c r="G108" s="56">
        <v>149</v>
      </c>
      <c r="H108" s="290">
        <v>11</v>
      </c>
      <c r="I108" s="56">
        <v>66</v>
      </c>
      <c r="J108" s="12" t="s">
        <v>1291</v>
      </c>
      <c r="K108" s="130">
        <v>3003</v>
      </c>
    </row>
    <row r="109" spans="1:11" x14ac:dyDescent="0.3">
      <c r="A109" s="14" t="s">
        <v>1290</v>
      </c>
      <c r="B109" s="131" t="s">
        <v>1049</v>
      </c>
      <c r="C109" s="130" t="s">
        <v>310</v>
      </c>
      <c r="D109" s="12"/>
      <c r="E109" s="12" t="str">
        <f t="shared" si="2"/>
        <v>10.149.11.67</v>
      </c>
      <c r="F109" s="290">
        <v>10</v>
      </c>
      <c r="G109" s="56">
        <v>149</v>
      </c>
      <c r="H109" s="290">
        <v>11</v>
      </c>
      <c r="I109" s="56">
        <v>67</v>
      </c>
      <c r="J109" s="12" t="s">
        <v>1291</v>
      </c>
      <c r="K109" s="130">
        <v>3003</v>
      </c>
    </row>
    <row r="110" spans="1:11" x14ac:dyDescent="0.3">
      <c r="A110" s="14" t="s">
        <v>1290</v>
      </c>
      <c r="B110" s="131" t="s">
        <v>1049</v>
      </c>
      <c r="C110" s="130" t="s">
        <v>370</v>
      </c>
      <c r="D110" s="12"/>
      <c r="E110" s="12" t="str">
        <f>CONCATENATE(F110,".",G110,".",H110,".",I110)</f>
        <v>10.149.11.68</v>
      </c>
      <c r="F110" s="290">
        <v>10</v>
      </c>
      <c r="G110" s="56">
        <v>149</v>
      </c>
      <c r="H110" s="290">
        <v>11</v>
      </c>
      <c r="I110" s="56">
        <v>68</v>
      </c>
      <c r="J110" s="12" t="s">
        <v>1291</v>
      </c>
      <c r="K110" s="130">
        <v>3003</v>
      </c>
    </row>
    <row r="111" spans="1:11" x14ac:dyDescent="0.3">
      <c r="A111" s="14" t="s">
        <v>1290</v>
      </c>
      <c r="B111" s="131" t="s">
        <v>1049</v>
      </c>
      <c r="C111" s="130" t="s">
        <v>313</v>
      </c>
      <c r="D111" s="12"/>
      <c r="E111" s="12" t="str">
        <f t="shared" si="2"/>
        <v>10.149.11.69</v>
      </c>
      <c r="F111" s="290">
        <v>10</v>
      </c>
      <c r="G111" s="56">
        <v>149</v>
      </c>
      <c r="H111" s="290">
        <v>11</v>
      </c>
      <c r="I111" s="56">
        <v>69</v>
      </c>
      <c r="J111" s="12" t="s">
        <v>1291</v>
      </c>
      <c r="K111" s="130">
        <v>3003</v>
      </c>
    </row>
    <row r="112" spans="1:11" x14ac:dyDescent="0.3">
      <c r="A112" s="14" t="s">
        <v>1290</v>
      </c>
      <c r="B112" s="131" t="s">
        <v>1049</v>
      </c>
      <c r="C112" s="130" t="s">
        <v>373</v>
      </c>
      <c r="D112" s="12"/>
      <c r="E112" s="12" t="str">
        <f t="shared" si="2"/>
        <v>10.149.11.70</v>
      </c>
      <c r="F112" s="290">
        <v>10</v>
      </c>
      <c r="G112" s="56">
        <v>149</v>
      </c>
      <c r="H112" s="290">
        <v>11</v>
      </c>
      <c r="I112" s="56">
        <v>70</v>
      </c>
      <c r="J112" s="12" t="s">
        <v>1291</v>
      </c>
      <c r="K112" s="130">
        <v>3003</v>
      </c>
    </row>
    <row r="113" spans="1:11" x14ac:dyDescent="0.3">
      <c r="A113" s="14" t="s">
        <v>1290</v>
      </c>
      <c r="B113" s="131" t="s">
        <v>1049</v>
      </c>
      <c r="C113" s="130" t="s">
        <v>168</v>
      </c>
      <c r="D113" s="12"/>
      <c r="E113" s="12" t="str">
        <f t="shared" si="2"/>
        <v>10.149.11.71</v>
      </c>
      <c r="F113" s="290">
        <v>10</v>
      </c>
      <c r="G113" s="56">
        <v>149</v>
      </c>
      <c r="H113" s="290">
        <v>11</v>
      </c>
      <c r="I113" s="56">
        <v>71</v>
      </c>
      <c r="J113" s="12" t="s">
        <v>1291</v>
      </c>
      <c r="K113" s="130">
        <v>3003</v>
      </c>
    </row>
    <row r="114" spans="1:11" x14ac:dyDescent="0.3">
      <c r="A114" s="14" t="s">
        <v>1290</v>
      </c>
      <c r="B114" s="131" t="s">
        <v>1049</v>
      </c>
      <c r="C114" s="130" t="s">
        <v>251</v>
      </c>
      <c r="D114" s="12"/>
      <c r="E114" s="12" t="str">
        <f>CONCATENATE(F114,".",G114,".",H114,".",I114)</f>
        <v>10.149.11.72</v>
      </c>
      <c r="F114" s="290">
        <v>10</v>
      </c>
      <c r="G114" s="56">
        <v>149</v>
      </c>
      <c r="H114" s="290">
        <v>11</v>
      </c>
      <c r="I114" s="56">
        <v>72</v>
      </c>
      <c r="J114" s="12" t="s">
        <v>1291</v>
      </c>
      <c r="K114" s="130">
        <v>3003</v>
      </c>
    </row>
    <row r="115" spans="1:11" x14ac:dyDescent="0.3">
      <c r="A115" s="14" t="s">
        <v>1290</v>
      </c>
      <c r="B115" s="131" t="s">
        <v>1049</v>
      </c>
      <c r="C115" s="130" t="s">
        <v>170</v>
      </c>
      <c r="D115" s="12"/>
      <c r="E115" s="12" t="str">
        <f>CONCATENATE(F115,".",G115,".",H115,".",I115)</f>
        <v>10.149.11.73</v>
      </c>
      <c r="F115" s="290">
        <v>10</v>
      </c>
      <c r="G115" s="56">
        <v>149</v>
      </c>
      <c r="H115" s="290">
        <v>11</v>
      </c>
      <c r="I115" s="56">
        <v>73</v>
      </c>
      <c r="J115" s="12" t="s">
        <v>1291</v>
      </c>
      <c r="K115" s="130">
        <v>3003</v>
      </c>
    </row>
    <row r="116" spans="1:11" x14ac:dyDescent="0.3">
      <c r="A116" s="14" t="s">
        <v>1290</v>
      </c>
      <c r="B116" s="131" t="s">
        <v>1049</v>
      </c>
      <c r="C116" s="130" t="s">
        <v>254</v>
      </c>
      <c r="D116" s="12"/>
      <c r="E116" s="12" t="str">
        <f t="shared" si="2"/>
        <v>10.149.11.74</v>
      </c>
      <c r="F116" s="290">
        <v>10</v>
      </c>
      <c r="G116" s="56">
        <v>149</v>
      </c>
      <c r="H116" s="290">
        <v>11</v>
      </c>
      <c r="I116" s="56">
        <v>74</v>
      </c>
      <c r="J116" s="12" t="s">
        <v>1291</v>
      </c>
      <c r="K116" s="130">
        <v>3003</v>
      </c>
    </row>
    <row r="117" spans="1:11" x14ac:dyDescent="0.3">
      <c r="A117" s="14" t="s">
        <v>1290</v>
      </c>
      <c r="B117" s="131" t="s">
        <v>1049</v>
      </c>
      <c r="C117" s="130" t="s">
        <v>172</v>
      </c>
      <c r="D117" s="12"/>
      <c r="E117" s="12" t="str">
        <f t="shared" si="2"/>
        <v>10.149.11.75</v>
      </c>
      <c r="F117" s="290">
        <v>10</v>
      </c>
      <c r="G117" s="56">
        <v>149</v>
      </c>
      <c r="H117" s="290">
        <v>11</v>
      </c>
      <c r="I117" s="56">
        <v>75</v>
      </c>
      <c r="J117" s="12" t="s">
        <v>1291</v>
      </c>
      <c r="K117" s="130">
        <v>3003</v>
      </c>
    </row>
    <row r="118" spans="1:11" x14ac:dyDescent="0.3">
      <c r="A118" s="14" t="s">
        <v>1290</v>
      </c>
      <c r="B118" s="131" t="s">
        <v>1049</v>
      </c>
      <c r="C118" s="130" t="s">
        <v>257</v>
      </c>
      <c r="D118" s="12"/>
      <c r="E118" s="12" t="str">
        <f t="shared" si="2"/>
        <v>10.149.11.76</v>
      </c>
      <c r="F118" s="290">
        <v>10</v>
      </c>
      <c r="G118" s="56">
        <v>149</v>
      </c>
      <c r="H118" s="290">
        <v>11</v>
      </c>
      <c r="I118" s="56">
        <v>76</v>
      </c>
      <c r="J118" s="12" t="s">
        <v>1291</v>
      </c>
      <c r="K118" s="130">
        <v>3003</v>
      </c>
    </row>
    <row r="119" spans="1:11" x14ac:dyDescent="0.3">
      <c r="A119" s="14" t="s">
        <v>1290</v>
      </c>
      <c r="B119" s="131" t="s">
        <v>1049</v>
      </c>
      <c r="C119" s="130" t="s">
        <v>335</v>
      </c>
      <c r="D119" s="12" t="s">
        <v>1293</v>
      </c>
      <c r="E119" s="12" t="str">
        <f>CONCATENATE(F119,".",G119,".",H119,".",I119)</f>
        <v>10.149.11.77</v>
      </c>
      <c r="F119" s="290">
        <v>10</v>
      </c>
      <c r="G119" s="56">
        <v>149</v>
      </c>
      <c r="H119" s="290">
        <v>11</v>
      </c>
      <c r="I119" s="56">
        <v>77</v>
      </c>
      <c r="J119" s="12" t="s">
        <v>1291</v>
      </c>
      <c r="K119" s="130">
        <v>3003</v>
      </c>
    </row>
    <row r="120" spans="1:11" x14ac:dyDescent="0.3">
      <c r="A120" s="14" t="s">
        <v>1290</v>
      </c>
      <c r="B120" s="131" t="s">
        <v>1049</v>
      </c>
      <c r="C120" s="130" t="s">
        <v>339</v>
      </c>
      <c r="D120" s="12"/>
      <c r="E120" s="12" t="str">
        <f>CONCATENATE(F120,".",G120,".",H120,".",I120)</f>
        <v>10.149.11.78</v>
      </c>
      <c r="F120" s="290">
        <v>10</v>
      </c>
      <c r="G120" s="56">
        <v>149</v>
      </c>
      <c r="H120" s="290">
        <v>11</v>
      </c>
      <c r="I120" s="56">
        <v>78</v>
      </c>
      <c r="J120" s="12" t="s">
        <v>1291</v>
      </c>
      <c r="K120" s="130">
        <v>3003</v>
      </c>
    </row>
    <row r="121" spans="1:11" x14ac:dyDescent="0.3">
      <c r="A121" s="130"/>
      <c r="B121" s="131"/>
      <c r="C121" s="130"/>
      <c r="D121" s="12"/>
      <c r="E121" s="12" t="str">
        <f t="shared" si="2"/>
        <v>...</v>
      </c>
      <c r="F121" s="56"/>
      <c r="G121" s="56"/>
      <c r="H121" s="56"/>
      <c r="I121" s="56"/>
      <c r="J121" s="12"/>
      <c r="K121" s="65"/>
    </row>
    <row r="122" spans="1:11" x14ac:dyDescent="0.3">
      <c r="A122" s="12"/>
      <c r="B122" s="64"/>
      <c r="C122" s="129" t="s">
        <v>1294</v>
      </c>
      <c r="D122" s="12"/>
      <c r="E122" s="12" t="str">
        <f t="shared" si="2"/>
        <v>...</v>
      </c>
      <c r="F122" s="290"/>
      <c r="G122" s="56"/>
      <c r="H122" s="290"/>
      <c r="I122" s="290"/>
      <c r="J122" s="12"/>
      <c r="K122" s="65"/>
    </row>
    <row r="123" spans="1:11" x14ac:dyDescent="0.3">
      <c r="A123" s="126" t="s">
        <v>1295</v>
      </c>
      <c r="B123" s="125" t="s">
        <v>1094</v>
      </c>
      <c r="C123" s="12" t="s">
        <v>1296</v>
      </c>
      <c r="D123" s="12"/>
      <c r="E123" s="12" t="str">
        <f t="shared" si="2"/>
        <v>10.1.5.1</v>
      </c>
      <c r="F123" s="290">
        <v>10</v>
      </c>
      <c r="G123" s="56">
        <v>1</v>
      </c>
      <c r="H123" s="290">
        <v>5</v>
      </c>
      <c r="I123" s="290">
        <v>1</v>
      </c>
      <c r="J123" s="12"/>
      <c r="K123" s="65">
        <v>301</v>
      </c>
    </row>
    <row r="124" spans="1:11" x14ac:dyDescent="0.3">
      <c r="A124" s="126" t="s">
        <v>1295</v>
      </c>
      <c r="B124" s="125" t="s">
        <v>1094</v>
      </c>
      <c r="C124" s="12" t="s">
        <v>1297</v>
      </c>
      <c r="D124" s="12"/>
      <c r="E124" s="12" t="str">
        <f t="shared" si="2"/>
        <v>10.1.5.2</v>
      </c>
      <c r="F124" s="290">
        <v>10</v>
      </c>
      <c r="G124" s="56">
        <v>1</v>
      </c>
      <c r="H124" s="290">
        <v>5</v>
      </c>
      <c r="I124" s="290">
        <v>2</v>
      </c>
      <c r="J124" s="12"/>
      <c r="K124" s="65">
        <v>301</v>
      </c>
    </row>
    <row r="125" spans="1:11" x14ac:dyDescent="0.3">
      <c r="A125" s="126" t="s">
        <v>1295</v>
      </c>
      <c r="B125" s="125" t="s">
        <v>1094</v>
      </c>
      <c r="C125" s="12" t="s">
        <v>1298</v>
      </c>
      <c r="D125" s="12"/>
      <c r="E125" s="12" t="str">
        <f>CONCATENATE(F125,".",G125,".",H125,".",I125)</f>
        <v>10.1.5.3</v>
      </c>
      <c r="F125" s="290">
        <v>10</v>
      </c>
      <c r="G125" s="56">
        <v>1</v>
      </c>
      <c r="H125" s="290">
        <v>5</v>
      </c>
      <c r="I125" s="290">
        <v>3</v>
      </c>
      <c r="J125" s="12"/>
      <c r="K125" s="65">
        <v>301</v>
      </c>
    </row>
    <row r="126" spans="1:11" x14ac:dyDescent="0.3">
      <c r="A126" s="126" t="s">
        <v>1295</v>
      </c>
      <c r="B126" s="125" t="s">
        <v>1094</v>
      </c>
      <c r="C126" s="12" t="s">
        <v>1299</v>
      </c>
      <c r="D126" s="12"/>
      <c r="E126" s="12" t="str">
        <f t="shared" si="2"/>
        <v>10.1.5.4</v>
      </c>
      <c r="F126" s="290">
        <v>10</v>
      </c>
      <c r="G126" s="56">
        <v>1</v>
      </c>
      <c r="H126" s="290">
        <v>5</v>
      </c>
      <c r="I126" s="290">
        <v>4</v>
      </c>
      <c r="J126" s="12"/>
      <c r="K126" s="65">
        <v>301</v>
      </c>
    </row>
    <row r="127" spans="1:11" x14ac:dyDescent="0.3">
      <c r="A127" s="12"/>
      <c r="B127" s="64"/>
      <c r="C127" s="12"/>
      <c r="D127" s="12"/>
      <c r="E127" s="12" t="str">
        <f t="shared" si="2"/>
        <v>...</v>
      </c>
      <c r="F127" s="290"/>
      <c r="G127" s="56"/>
      <c r="H127" s="290"/>
      <c r="I127" s="290"/>
      <c r="J127" s="12"/>
      <c r="K127" s="65"/>
    </row>
    <row r="128" spans="1:11" x14ac:dyDescent="0.3">
      <c r="A128" s="126" t="s">
        <v>1300</v>
      </c>
      <c r="B128" s="125" t="s">
        <v>1100</v>
      </c>
      <c r="C128" s="12" t="s">
        <v>1301</v>
      </c>
      <c r="D128" s="12"/>
      <c r="E128" s="12" t="str">
        <f t="shared" si="2"/>
        <v>10.1.6.1</v>
      </c>
      <c r="F128" s="290">
        <v>10</v>
      </c>
      <c r="G128" s="56">
        <v>1</v>
      </c>
      <c r="H128" s="290">
        <v>6</v>
      </c>
      <c r="I128" s="290">
        <v>1</v>
      </c>
      <c r="J128" s="12"/>
      <c r="K128" s="65">
        <v>302</v>
      </c>
    </row>
    <row r="129" spans="1:11" x14ac:dyDescent="0.3">
      <c r="A129" s="126" t="s">
        <v>1300</v>
      </c>
      <c r="B129" s="125" t="s">
        <v>1100</v>
      </c>
      <c r="C129" s="12" t="s">
        <v>1302</v>
      </c>
      <c r="D129" s="12"/>
      <c r="E129" s="12" t="str">
        <f t="shared" si="2"/>
        <v>10.1.6.2</v>
      </c>
      <c r="F129" s="290">
        <v>10</v>
      </c>
      <c r="G129" s="56">
        <v>1</v>
      </c>
      <c r="H129" s="290">
        <v>6</v>
      </c>
      <c r="I129" s="290">
        <v>2</v>
      </c>
      <c r="J129" s="12"/>
      <c r="K129" s="65">
        <v>302</v>
      </c>
    </row>
    <row r="130" spans="1:11" x14ac:dyDescent="0.3">
      <c r="A130" s="126" t="s">
        <v>1300</v>
      </c>
      <c r="B130" s="125" t="s">
        <v>1100</v>
      </c>
      <c r="C130" s="12" t="s">
        <v>1303</v>
      </c>
      <c r="D130" s="12"/>
      <c r="E130" s="12" t="str">
        <f t="shared" si="2"/>
        <v>10.1.6.3</v>
      </c>
      <c r="F130" s="290">
        <v>10</v>
      </c>
      <c r="G130" s="56">
        <v>1</v>
      </c>
      <c r="H130" s="290">
        <v>6</v>
      </c>
      <c r="I130" s="290">
        <v>3</v>
      </c>
      <c r="J130" s="12"/>
      <c r="K130" s="65">
        <v>302</v>
      </c>
    </row>
    <row r="131" spans="1:11" x14ac:dyDescent="0.3">
      <c r="A131" s="126" t="s">
        <v>1300</v>
      </c>
      <c r="B131" s="125" t="s">
        <v>1100</v>
      </c>
      <c r="C131" s="12" t="s">
        <v>1304</v>
      </c>
      <c r="D131" s="12"/>
      <c r="E131" s="12" t="str">
        <f t="shared" si="2"/>
        <v>10.1.6.4</v>
      </c>
      <c r="F131" s="290">
        <v>10</v>
      </c>
      <c r="G131" s="56">
        <v>1</v>
      </c>
      <c r="H131" s="290">
        <v>6</v>
      </c>
      <c r="I131" s="290">
        <v>4</v>
      </c>
      <c r="J131" s="12"/>
      <c r="K131" s="65">
        <v>302</v>
      </c>
    </row>
    <row r="132" spans="1:11" x14ac:dyDescent="0.3">
      <c r="A132" s="12"/>
      <c r="B132" s="64"/>
      <c r="C132" s="12"/>
      <c r="D132" s="12"/>
      <c r="E132" s="12" t="str">
        <f t="shared" si="2"/>
        <v>...</v>
      </c>
      <c r="F132" s="290"/>
      <c r="G132" s="56"/>
      <c r="H132" s="290"/>
      <c r="I132" s="290"/>
      <c r="J132" s="12"/>
      <c r="K132" s="65"/>
    </row>
    <row r="133" spans="1:11" x14ac:dyDescent="0.3">
      <c r="A133" s="12"/>
      <c r="B133" s="64"/>
      <c r="C133" s="129" t="s">
        <v>1305</v>
      </c>
      <c r="D133" s="12"/>
      <c r="E133" s="12" t="str">
        <f t="shared" ref="E133:E196" si="4">CONCATENATE(F133,".",G133,".",H133,".",I133)</f>
        <v>...</v>
      </c>
      <c r="F133" s="290"/>
      <c r="G133" s="56"/>
      <c r="H133" s="290"/>
      <c r="I133" s="290"/>
      <c r="J133" s="12"/>
      <c r="K133" s="65"/>
    </row>
    <row r="134" spans="1:11" x14ac:dyDescent="0.3">
      <c r="A134" s="130" t="s">
        <v>1306</v>
      </c>
      <c r="B134" s="131" t="s">
        <v>1007</v>
      </c>
      <c r="C134" s="130" t="s">
        <v>1307</v>
      </c>
      <c r="D134" s="12"/>
      <c r="E134" s="12" t="str">
        <f>CONCATENATE(F134,".",G134,".",H134,".",I134)</f>
        <v>10.149.9.4</v>
      </c>
      <c r="F134" s="56">
        <v>10</v>
      </c>
      <c r="G134" s="56">
        <v>149</v>
      </c>
      <c r="H134" s="56">
        <v>9</v>
      </c>
      <c r="I134" s="56">
        <v>4</v>
      </c>
      <c r="J134" s="12" t="s">
        <v>920</v>
      </c>
      <c r="K134" s="130">
        <v>401</v>
      </c>
    </row>
    <row r="135" spans="1:11" x14ac:dyDescent="0.3">
      <c r="A135" s="130" t="s">
        <v>1306</v>
      </c>
      <c r="B135" s="131" t="s">
        <v>1007</v>
      </c>
      <c r="C135" s="130" t="s">
        <v>1308</v>
      </c>
      <c r="D135" s="12"/>
      <c r="E135" s="12" t="str">
        <f>CONCATENATE(F135,".",G135,".",H135,".",I135)</f>
        <v>10.149.9.5</v>
      </c>
      <c r="F135" s="56">
        <v>10</v>
      </c>
      <c r="G135" s="56">
        <v>149</v>
      </c>
      <c r="H135" s="56">
        <v>9</v>
      </c>
      <c r="I135" s="56">
        <v>5</v>
      </c>
      <c r="J135" s="12" t="s">
        <v>920</v>
      </c>
      <c r="K135" s="130">
        <v>401</v>
      </c>
    </row>
    <row r="136" spans="1:11" x14ac:dyDescent="0.3">
      <c r="A136" s="130" t="s">
        <v>1309</v>
      </c>
      <c r="B136" s="131" t="s">
        <v>995</v>
      </c>
      <c r="C136" s="130" t="s">
        <v>932</v>
      </c>
      <c r="D136" s="12"/>
      <c r="E136" s="12" t="str">
        <f>CONCATENATE(F136,".",G136,".",H136,".",I136)</f>
        <v>10.149.5.24</v>
      </c>
      <c r="F136" s="290">
        <v>10</v>
      </c>
      <c r="G136" s="56">
        <v>149</v>
      </c>
      <c r="H136" s="56">
        <v>5</v>
      </c>
      <c r="I136" s="56">
        <v>24</v>
      </c>
      <c r="J136" s="12" t="s">
        <v>933</v>
      </c>
      <c r="K136" s="65">
        <v>407</v>
      </c>
    </row>
    <row r="137" spans="1:11" x14ac:dyDescent="0.3">
      <c r="A137" s="130" t="s">
        <v>1310</v>
      </c>
      <c r="B137" s="131" t="s">
        <v>998</v>
      </c>
      <c r="C137" s="130" t="s">
        <v>934</v>
      </c>
      <c r="D137" s="12"/>
      <c r="E137" s="12" t="str">
        <f>CONCATENATE(F137,".",G137,".",H137,".",I137)</f>
        <v>10.149.6.23</v>
      </c>
      <c r="F137" s="290">
        <v>10</v>
      </c>
      <c r="G137" s="56">
        <v>149</v>
      </c>
      <c r="H137" s="56">
        <v>6</v>
      </c>
      <c r="I137" s="56">
        <v>23</v>
      </c>
      <c r="J137" s="12" t="s">
        <v>935</v>
      </c>
      <c r="K137" s="65">
        <v>408</v>
      </c>
    </row>
    <row r="138" spans="1:11" x14ac:dyDescent="0.3">
      <c r="A138" s="12"/>
      <c r="B138" s="64"/>
      <c r="C138" s="12"/>
      <c r="D138" s="12"/>
      <c r="E138" s="12" t="str">
        <f t="shared" si="4"/>
        <v>...</v>
      </c>
      <c r="F138" s="290"/>
      <c r="G138" s="56"/>
      <c r="H138" s="290"/>
      <c r="I138" s="290"/>
      <c r="J138" s="12"/>
      <c r="K138" s="65"/>
    </row>
    <row r="139" spans="1:11" x14ac:dyDescent="0.3">
      <c r="A139" s="12"/>
      <c r="B139" s="64"/>
      <c r="C139" s="12"/>
      <c r="D139" s="12"/>
      <c r="E139" s="12" t="str">
        <f t="shared" si="4"/>
        <v>...</v>
      </c>
      <c r="F139" s="290"/>
      <c r="G139" s="56"/>
      <c r="H139" s="290"/>
      <c r="I139" s="290"/>
      <c r="J139" s="12"/>
      <c r="K139" s="65"/>
    </row>
    <row r="140" spans="1:11" x14ac:dyDescent="0.3">
      <c r="A140" s="65"/>
      <c r="B140" s="66"/>
      <c r="C140" s="165" t="s">
        <v>20</v>
      </c>
      <c r="D140" s="12"/>
      <c r="E140" s="12" t="str">
        <f t="shared" si="4"/>
        <v>...</v>
      </c>
      <c r="F140" s="290"/>
      <c r="G140" s="56"/>
      <c r="H140" s="290"/>
      <c r="I140" s="290"/>
      <c r="J140" s="12"/>
      <c r="K140" s="65"/>
    </row>
    <row r="141" spans="1:11" x14ac:dyDescent="0.3">
      <c r="A141" s="65"/>
      <c r="B141" s="66"/>
      <c r="C141" s="65"/>
      <c r="D141" s="12"/>
      <c r="E141" s="12" t="str">
        <f t="shared" si="4"/>
        <v>...</v>
      </c>
      <c r="F141" s="290"/>
      <c r="G141" s="56"/>
      <c r="H141" s="290"/>
      <c r="I141" s="290"/>
      <c r="J141" s="12"/>
      <c r="K141" s="65"/>
    </row>
    <row r="142" spans="1:11" x14ac:dyDescent="0.3">
      <c r="A142" s="65" t="s">
        <v>1311</v>
      </c>
      <c r="B142" s="66" t="s">
        <v>1067</v>
      </c>
      <c r="C142" s="65" t="s">
        <v>1312</v>
      </c>
      <c r="D142" s="12"/>
      <c r="E142" s="12" t="str">
        <f t="shared" si="4"/>
        <v>10.149.30.1</v>
      </c>
      <c r="F142" s="290">
        <v>10</v>
      </c>
      <c r="G142" s="56">
        <v>149</v>
      </c>
      <c r="H142" s="290">
        <v>30</v>
      </c>
      <c r="I142" s="290">
        <v>1</v>
      </c>
      <c r="J142" s="12" t="s">
        <v>1313</v>
      </c>
      <c r="K142" s="65">
        <v>200</v>
      </c>
    </row>
    <row r="143" spans="1:11" x14ac:dyDescent="0.3">
      <c r="A143" s="65" t="s">
        <v>1311</v>
      </c>
      <c r="B143" s="66" t="s">
        <v>1067</v>
      </c>
      <c r="C143" s="65" t="s">
        <v>1314</v>
      </c>
      <c r="D143" s="12"/>
      <c r="E143" s="12" t="str">
        <f t="shared" si="4"/>
        <v>10.149.30.2</v>
      </c>
      <c r="F143" s="290">
        <v>10</v>
      </c>
      <c r="G143" s="56">
        <v>149</v>
      </c>
      <c r="H143" s="290">
        <v>30</v>
      </c>
      <c r="I143" s="290">
        <v>2</v>
      </c>
      <c r="J143" s="12" t="s">
        <v>1313</v>
      </c>
      <c r="K143" s="65">
        <v>200</v>
      </c>
    </row>
    <row r="144" spans="1:11" x14ac:dyDescent="0.3">
      <c r="A144" s="65" t="s">
        <v>1311</v>
      </c>
      <c r="B144" s="66" t="s">
        <v>1067</v>
      </c>
      <c r="C144" s="65" t="s">
        <v>1315</v>
      </c>
      <c r="D144" s="12"/>
      <c r="E144" s="12" t="str">
        <f t="shared" si="4"/>
        <v>10.149.30.3</v>
      </c>
      <c r="F144" s="290">
        <v>10</v>
      </c>
      <c r="G144" s="56">
        <v>149</v>
      </c>
      <c r="H144" s="290">
        <v>30</v>
      </c>
      <c r="I144" s="290">
        <v>3</v>
      </c>
      <c r="J144" s="12" t="s">
        <v>1313</v>
      </c>
      <c r="K144" s="65">
        <v>200</v>
      </c>
    </row>
    <row r="145" spans="1:11" x14ac:dyDescent="0.3">
      <c r="A145" s="67" t="s">
        <v>1311</v>
      </c>
      <c r="B145" s="357" t="s">
        <v>1067</v>
      </c>
      <c r="C145" s="65" t="s">
        <v>110</v>
      </c>
      <c r="D145" s="12"/>
      <c r="E145" s="12" t="str">
        <f t="shared" si="4"/>
        <v>10.149.30.4</v>
      </c>
      <c r="F145" s="59">
        <v>10</v>
      </c>
      <c r="G145" s="56">
        <v>149</v>
      </c>
      <c r="H145" s="59">
        <v>30</v>
      </c>
      <c r="I145" s="59">
        <v>4</v>
      </c>
      <c r="J145" s="357" t="s">
        <v>1313</v>
      </c>
      <c r="K145" s="65">
        <v>200</v>
      </c>
    </row>
    <row r="146" spans="1:11" x14ac:dyDescent="0.3">
      <c r="A146" s="67" t="s">
        <v>1311</v>
      </c>
      <c r="B146" s="357" t="s">
        <v>1067</v>
      </c>
      <c r="C146" s="65" t="s">
        <v>213</v>
      </c>
      <c r="D146" s="12"/>
      <c r="E146" s="12" t="str">
        <f t="shared" si="4"/>
        <v>10.149.30.5</v>
      </c>
      <c r="F146" s="59">
        <v>10</v>
      </c>
      <c r="G146" s="56">
        <v>149</v>
      </c>
      <c r="H146" s="59">
        <v>30</v>
      </c>
      <c r="I146" s="59">
        <v>5</v>
      </c>
      <c r="J146" s="357" t="s">
        <v>1313</v>
      </c>
      <c r="K146" s="65">
        <v>200</v>
      </c>
    </row>
    <row r="147" spans="1:11" x14ac:dyDescent="0.3">
      <c r="A147" s="67" t="s">
        <v>1311</v>
      </c>
      <c r="B147" s="357" t="s">
        <v>1067</v>
      </c>
      <c r="C147" s="65" t="s">
        <v>300</v>
      </c>
      <c r="D147" s="12"/>
      <c r="E147" s="12" t="str">
        <f t="shared" si="4"/>
        <v>10.149.30.6</v>
      </c>
      <c r="F147" s="59">
        <v>10</v>
      </c>
      <c r="G147" s="56">
        <v>149</v>
      </c>
      <c r="H147" s="59">
        <v>30</v>
      </c>
      <c r="I147" s="59">
        <v>6</v>
      </c>
      <c r="J147" s="357" t="s">
        <v>1313</v>
      </c>
      <c r="K147" s="65">
        <v>200</v>
      </c>
    </row>
    <row r="148" spans="1:11" x14ac:dyDescent="0.3">
      <c r="A148" s="67" t="s">
        <v>1311</v>
      </c>
      <c r="B148" s="357" t="s">
        <v>1067</v>
      </c>
      <c r="C148" s="65" t="s">
        <v>1316</v>
      </c>
      <c r="D148" s="12"/>
      <c r="E148" s="12" t="str">
        <f t="shared" si="4"/>
        <v>10.149.30.7</v>
      </c>
      <c r="F148" s="59">
        <v>10</v>
      </c>
      <c r="G148" s="56">
        <v>149</v>
      </c>
      <c r="H148" s="59">
        <v>30</v>
      </c>
      <c r="I148" s="59">
        <v>7</v>
      </c>
      <c r="J148" s="357" t="s">
        <v>1313</v>
      </c>
      <c r="K148" s="65">
        <v>200</v>
      </c>
    </row>
    <row r="149" spans="1:11" x14ac:dyDescent="0.3">
      <c r="A149" s="67"/>
      <c r="B149" s="357"/>
      <c r="C149" s="65"/>
      <c r="D149" s="12"/>
      <c r="E149" s="12" t="str">
        <f t="shared" si="4"/>
        <v>...</v>
      </c>
      <c r="F149" s="59"/>
      <c r="G149" s="56"/>
      <c r="H149" s="59"/>
      <c r="I149" s="59"/>
      <c r="J149" s="357"/>
      <c r="K149" s="67"/>
    </row>
    <row r="150" spans="1:11" x14ac:dyDescent="0.3">
      <c r="A150" s="67" t="s">
        <v>1317</v>
      </c>
      <c r="B150" s="357" t="s">
        <v>1087</v>
      </c>
      <c r="C150" s="65" t="s">
        <v>110</v>
      </c>
      <c r="D150" s="12"/>
      <c r="E150" s="12" t="str">
        <f t="shared" si="4"/>
        <v>10.1.3.4</v>
      </c>
      <c r="F150" s="59">
        <v>10</v>
      </c>
      <c r="G150" s="56">
        <v>1</v>
      </c>
      <c r="H150" s="59">
        <v>3</v>
      </c>
      <c r="I150" s="59">
        <v>4</v>
      </c>
      <c r="J150" s="357"/>
      <c r="K150" s="67">
        <v>205</v>
      </c>
    </row>
    <row r="151" spans="1:11" x14ac:dyDescent="0.3">
      <c r="A151" s="357" t="s">
        <v>1317</v>
      </c>
      <c r="B151" s="64" t="s">
        <v>1087</v>
      </c>
      <c r="C151" s="12" t="s">
        <v>213</v>
      </c>
      <c r="D151" s="12"/>
      <c r="E151" s="12" t="str">
        <f t="shared" si="4"/>
        <v>10.1.3.5</v>
      </c>
      <c r="F151" s="59">
        <v>10</v>
      </c>
      <c r="G151" s="56">
        <v>1</v>
      </c>
      <c r="H151" s="59">
        <v>3</v>
      </c>
      <c r="I151" s="59">
        <v>5</v>
      </c>
      <c r="J151" s="357"/>
      <c r="K151" s="67">
        <v>205</v>
      </c>
    </row>
    <row r="152" spans="1:11" x14ac:dyDescent="0.3">
      <c r="A152" s="67" t="s">
        <v>1317</v>
      </c>
      <c r="B152" s="64" t="s">
        <v>1087</v>
      </c>
      <c r="C152" s="12" t="s">
        <v>300</v>
      </c>
      <c r="D152" s="12"/>
      <c r="E152" s="12" t="str">
        <f t="shared" si="4"/>
        <v>10.1.3.6</v>
      </c>
      <c r="F152" s="59">
        <v>10</v>
      </c>
      <c r="G152" s="56">
        <v>1</v>
      </c>
      <c r="H152" s="59">
        <v>3</v>
      </c>
      <c r="I152" s="59">
        <v>6</v>
      </c>
      <c r="J152" s="357"/>
      <c r="K152" s="67">
        <v>205</v>
      </c>
    </row>
    <row r="153" spans="1:11" x14ac:dyDescent="0.3">
      <c r="A153" s="67"/>
      <c r="B153" s="64"/>
      <c r="C153" s="12"/>
      <c r="D153" s="12"/>
      <c r="E153" s="12" t="str">
        <f t="shared" si="4"/>
        <v>...</v>
      </c>
      <c r="F153" s="59"/>
      <c r="G153" s="56"/>
      <c r="H153" s="59"/>
      <c r="I153" s="59"/>
      <c r="J153" s="357"/>
      <c r="K153" s="67"/>
    </row>
    <row r="154" spans="1:11" x14ac:dyDescent="0.3">
      <c r="A154" s="67" t="s">
        <v>1318</v>
      </c>
      <c r="B154" s="66" t="s">
        <v>1076</v>
      </c>
      <c r="C154" s="65" t="s">
        <v>110</v>
      </c>
      <c r="D154" s="12"/>
      <c r="E154" s="12" t="str">
        <f t="shared" si="4"/>
        <v>10.1.2.4</v>
      </c>
      <c r="F154" s="59">
        <v>10</v>
      </c>
      <c r="G154" s="56">
        <v>1</v>
      </c>
      <c r="H154" s="59">
        <v>2</v>
      </c>
      <c r="I154" s="59">
        <v>4</v>
      </c>
      <c r="J154" s="357"/>
      <c r="K154" s="67">
        <v>202</v>
      </c>
    </row>
    <row r="155" spans="1:11" x14ac:dyDescent="0.3">
      <c r="A155" s="67" t="s">
        <v>1318</v>
      </c>
      <c r="B155" s="66" t="s">
        <v>1076</v>
      </c>
      <c r="C155" s="65" t="s">
        <v>213</v>
      </c>
      <c r="D155" s="12"/>
      <c r="E155" s="12" t="str">
        <f t="shared" si="4"/>
        <v>10.1.2.5</v>
      </c>
      <c r="F155" s="59">
        <v>10</v>
      </c>
      <c r="G155" s="56">
        <v>1</v>
      </c>
      <c r="H155" s="59">
        <v>2</v>
      </c>
      <c r="I155" s="59">
        <v>5</v>
      </c>
      <c r="J155" s="357"/>
      <c r="K155" s="67">
        <v>202</v>
      </c>
    </row>
    <row r="156" spans="1:11" x14ac:dyDescent="0.3">
      <c r="A156" s="67" t="s">
        <v>1318</v>
      </c>
      <c r="B156" s="66" t="s">
        <v>1076</v>
      </c>
      <c r="C156" s="65" t="s">
        <v>300</v>
      </c>
      <c r="D156" s="12"/>
      <c r="E156" s="12" t="str">
        <f t="shared" si="4"/>
        <v>10.1.2.6</v>
      </c>
      <c r="F156" s="59">
        <v>10</v>
      </c>
      <c r="G156" s="56">
        <v>1</v>
      </c>
      <c r="H156" s="59">
        <v>2</v>
      </c>
      <c r="I156" s="59">
        <v>6</v>
      </c>
      <c r="J156" s="357"/>
      <c r="K156" s="67">
        <v>202</v>
      </c>
    </row>
    <row r="157" spans="1:11" x14ac:dyDescent="0.3">
      <c r="A157" s="67" t="s">
        <v>1318</v>
      </c>
      <c r="B157" s="66" t="s">
        <v>1076</v>
      </c>
      <c r="C157" s="65" t="s">
        <v>124</v>
      </c>
      <c r="D157" s="12"/>
      <c r="E157" s="12" t="str">
        <f t="shared" si="4"/>
        <v>10.1.2.11</v>
      </c>
      <c r="F157" s="59">
        <v>10</v>
      </c>
      <c r="G157" s="56">
        <v>1</v>
      </c>
      <c r="H157" s="59">
        <v>2</v>
      </c>
      <c r="I157" s="59">
        <v>11</v>
      </c>
      <c r="J157" s="357"/>
      <c r="K157" s="67">
        <v>202</v>
      </c>
    </row>
    <row r="158" spans="1:11" x14ac:dyDescent="0.3">
      <c r="A158" s="67" t="s">
        <v>1318</v>
      </c>
      <c r="B158" s="66" t="s">
        <v>1076</v>
      </c>
      <c r="C158" s="65" t="s">
        <v>221</v>
      </c>
      <c r="D158" s="12"/>
      <c r="E158" s="12" t="str">
        <f t="shared" si="4"/>
        <v>10.1.2.12</v>
      </c>
      <c r="F158" s="59">
        <v>10</v>
      </c>
      <c r="G158" s="56">
        <v>1</v>
      </c>
      <c r="H158" s="59">
        <v>2</v>
      </c>
      <c r="I158" s="59">
        <v>12</v>
      </c>
      <c r="J158" s="357"/>
      <c r="K158" s="67">
        <v>202</v>
      </c>
    </row>
    <row r="159" spans="1:11" x14ac:dyDescent="0.3">
      <c r="A159" s="67" t="s">
        <v>1318</v>
      </c>
      <c r="B159" s="357" t="s">
        <v>1076</v>
      </c>
      <c r="C159" s="65" t="s">
        <v>127</v>
      </c>
      <c r="D159" s="12"/>
      <c r="E159" s="12" t="str">
        <f t="shared" si="4"/>
        <v>10.1.2.13</v>
      </c>
      <c r="F159" s="59">
        <v>10</v>
      </c>
      <c r="G159" s="56">
        <v>1</v>
      </c>
      <c r="H159" s="59">
        <v>2</v>
      </c>
      <c r="I159" s="59">
        <v>13</v>
      </c>
      <c r="J159" s="357"/>
      <c r="K159" s="67">
        <v>202</v>
      </c>
    </row>
    <row r="160" spans="1:11" x14ac:dyDescent="0.3">
      <c r="A160" s="67" t="s">
        <v>1318</v>
      </c>
      <c r="B160" s="357" t="s">
        <v>1076</v>
      </c>
      <c r="C160" s="65" t="s">
        <v>224</v>
      </c>
      <c r="D160" s="12"/>
      <c r="E160" s="12" t="str">
        <f t="shared" si="4"/>
        <v>10.1.2.14</v>
      </c>
      <c r="F160" s="59">
        <v>10</v>
      </c>
      <c r="G160" s="56">
        <v>1</v>
      </c>
      <c r="H160" s="59">
        <v>2</v>
      </c>
      <c r="I160" s="59">
        <v>14</v>
      </c>
      <c r="J160" s="357"/>
      <c r="K160" s="67">
        <v>202</v>
      </c>
    </row>
    <row r="161" spans="1:11" x14ac:dyDescent="0.3">
      <c r="A161" s="67" t="s">
        <v>1318</v>
      </c>
      <c r="B161" s="357" t="s">
        <v>1076</v>
      </c>
      <c r="C161" s="65" t="s">
        <v>131</v>
      </c>
      <c r="D161" s="12"/>
      <c r="E161" s="12" t="str">
        <f t="shared" si="4"/>
        <v>10.1.2.15</v>
      </c>
      <c r="F161" s="59">
        <v>10</v>
      </c>
      <c r="G161" s="56">
        <v>1</v>
      </c>
      <c r="H161" s="59">
        <v>2</v>
      </c>
      <c r="I161" s="59">
        <v>15</v>
      </c>
      <c r="J161" s="357"/>
      <c r="K161" s="67">
        <v>202</v>
      </c>
    </row>
    <row r="162" spans="1:11" x14ac:dyDescent="0.3">
      <c r="A162" s="67" t="s">
        <v>1318</v>
      </c>
      <c r="B162" s="357" t="s">
        <v>1076</v>
      </c>
      <c r="C162" s="65" t="s">
        <v>227</v>
      </c>
      <c r="D162" s="12"/>
      <c r="E162" s="12" t="str">
        <f t="shared" si="4"/>
        <v>10.1.2.16</v>
      </c>
      <c r="F162" s="59">
        <v>10</v>
      </c>
      <c r="G162" s="56">
        <v>1</v>
      </c>
      <c r="H162" s="59">
        <v>2</v>
      </c>
      <c r="I162" s="59">
        <v>16</v>
      </c>
      <c r="J162" s="357"/>
      <c r="K162" s="67">
        <v>202</v>
      </c>
    </row>
    <row r="163" spans="1:11" x14ac:dyDescent="0.3">
      <c r="A163" s="67" t="s">
        <v>1318</v>
      </c>
      <c r="B163" s="357" t="s">
        <v>1076</v>
      </c>
      <c r="C163" s="65" t="s">
        <v>135</v>
      </c>
      <c r="D163" s="12"/>
      <c r="E163" s="12" t="str">
        <f t="shared" si="4"/>
        <v>10.1.2.17</v>
      </c>
      <c r="F163" s="59">
        <v>10</v>
      </c>
      <c r="G163" s="56">
        <v>1</v>
      </c>
      <c r="H163" s="59">
        <v>2</v>
      </c>
      <c r="I163" s="59">
        <v>17</v>
      </c>
      <c r="J163" s="357"/>
      <c r="K163" s="67">
        <v>202</v>
      </c>
    </row>
    <row r="164" spans="1:11" x14ac:dyDescent="0.3">
      <c r="A164" s="67" t="s">
        <v>1318</v>
      </c>
      <c r="B164" s="357" t="s">
        <v>1076</v>
      </c>
      <c r="C164" s="65" t="s">
        <v>230</v>
      </c>
      <c r="D164" s="12"/>
      <c r="E164" s="12" t="str">
        <f t="shared" si="4"/>
        <v>10.1.2.18</v>
      </c>
      <c r="F164" s="59">
        <v>10</v>
      </c>
      <c r="G164" s="56">
        <v>1</v>
      </c>
      <c r="H164" s="59">
        <v>2</v>
      </c>
      <c r="I164" s="59">
        <v>18</v>
      </c>
      <c r="J164" s="357"/>
      <c r="K164" s="67">
        <v>202</v>
      </c>
    </row>
    <row r="165" spans="1:11" x14ac:dyDescent="0.3">
      <c r="A165" s="357" t="s">
        <v>1318</v>
      </c>
      <c r="B165" s="66" t="s">
        <v>1076</v>
      </c>
      <c r="C165" s="65" t="s">
        <v>139</v>
      </c>
      <c r="D165" s="12"/>
      <c r="E165" s="12" t="str">
        <f t="shared" si="4"/>
        <v>10.1.2.19</v>
      </c>
      <c r="F165" s="59">
        <v>10</v>
      </c>
      <c r="G165" s="56">
        <v>1</v>
      </c>
      <c r="H165" s="59">
        <v>2</v>
      </c>
      <c r="I165" s="59">
        <v>19</v>
      </c>
      <c r="J165" s="357"/>
      <c r="K165" s="357">
        <v>202</v>
      </c>
    </row>
    <row r="166" spans="1:11" x14ac:dyDescent="0.3">
      <c r="A166" s="357" t="s">
        <v>1318</v>
      </c>
      <c r="B166" s="66" t="s">
        <v>1076</v>
      </c>
      <c r="C166" s="65" t="s">
        <v>233</v>
      </c>
      <c r="D166" s="12"/>
      <c r="E166" s="12" t="str">
        <f t="shared" si="4"/>
        <v>10.1.2.20</v>
      </c>
      <c r="F166" s="59">
        <v>10</v>
      </c>
      <c r="G166" s="56">
        <v>1</v>
      </c>
      <c r="H166" s="59">
        <v>2</v>
      </c>
      <c r="I166" s="59">
        <v>20</v>
      </c>
      <c r="J166" s="357"/>
      <c r="K166" s="357">
        <v>202</v>
      </c>
    </row>
    <row r="167" spans="1:11" x14ac:dyDescent="0.3">
      <c r="A167" s="357" t="s">
        <v>1318</v>
      </c>
      <c r="B167" s="66" t="s">
        <v>1076</v>
      </c>
      <c r="C167" s="65" t="s">
        <v>143</v>
      </c>
      <c r="D167" s="12"/>
      <c r="E167" s="12" t="str">
        <f t="shared" si="4"/>
        <v>10.1.2.21</v>
      </c>
      <c r="F167" s="59">
        <v>10</v>
      </c>
      <c r="G167" s="56">
        <v>1</v>
      </c>
      <c r="H167" s="59">
        <v>2</v>
      </c>
      <c r="I167" s="59">
        <v>21</v>
      </c>
      <c r="J167" s="357"/>
      <c r="K167" s="357">
        <v>202</v>
      </c>
    </row>
    <row r="168" spans="1:11" x14ac:dyDescent="0.3">
      <c r="A168" s="357" t="s">
        <v>1318</v>
      </c>
      <c r="B168" s="66" t="s">
        <v>1076</v>
      </c>
      <c r="C168" s="65" t="s">
        <v>236</v>
      </c>
      <c r="D168" s="12"/>
      <c r="E168" s="12" t="str">
        <f t="shared" si="4"/>
        <v>10.1.2.22</v>
      </c>
      <c r="F168" s="59">
        <v>10</v>
      </c>
      <c r="G168" s="56">
        <v>1</v>
      </c>
      <c r="H168" s="59">
        <v>2</v>
      </c>
      <c r="I168" s="59">
        <v>22</v>
      </c>
      <c r="J168" s="357"/>
      <c r="K168" s="357">
        <v>202</v>
      </c>
    </row>
    <row r="169" spans="1:11" x14ac:dyDescent="0.3">
      <c r="A169" s="357" t="s">
        <v>1318</v>
      </c>
      <c r="B169" s="66" t="s">
        <v>1076</v>
      </c>
      <c r="C169" s="65" t="s">
        <v>147</v>
      </c>
      <c r="D169" s="12"/>
      <c r="E169" s="12" t="str">
        <f t="shared" si="4"/>
        <v>10.1.2.23</v>
      </c>
      <c r="F169" s="59">
        <v>10</v>
      </c>
      <c r="G169" s="56">
        <v>1</v>
      </c>
      <c r="H169" s="59">
        <v>2</v>
      </c>
      <c r="I169" s="59">
        <v>23</v>
      </c>
      <c r="J169" s="357"/>
      <c r="K169" s="357">
        <v>202</v>
      </c>
    </row>
    <row r="170" spans="1:11" x14ac:dyDescent="0.3">
      <c r="A170" s="357" t="s">
        <v>1318</v>
      </c>
      <c r="B170" s="66" t="s">
        <v>1076</v>
      </c>
      <c r="C170" s="65" t="s">
        <v>239</v>
      </c>
      <c r="D170" s="12"/>
      <c r="E170" s="12" t="str">
        <f t="shared" si="4"/>
        <v>10.1.2.24</v>
      </c>
      <c r="F170" s="59">
        <v>10</v>
      </c>
      <c r="G170" s="56">
        <v>1</v>
      </c>
      <c r="H170" s="59">
        <v>2</v>
      </c>
      <c r="I170" s="59">
        <v>24</v>
      </c>
      <c r="J170" s="357"/>
      <c r="K170" s="357">
        <v>202</v>
      </c>
    </row>
    <row r="171" spans="1:11" x14ac:dyDescent="0.3">
      <c r="A171" s="357" t="s">
        <v>1318</v>
      </c>
      <c r="B171" s="66" t="s">
        <v>1076</v>
      </c>
      <c r="C171" s="65" t="s">
        <v>151</v>
      </c>
      <c r="D171" s="12"/>
      <c r="E171" s="12" t="str">
        <f t="shared" si="4"/>
        <v>10.1.2.25</v>
      </c>
      <c r="F171" s="59">
        <v>10</v>
      </c>
      <c r="G171" s="56">
        <v>1</v>
      </c>
      <c r="H171" s="59">
        <v>2</v>
      </c>
      <c r="I171" s="59">
        <v>25</v>
      </c>
      <c r="J171" s="357"/>
      <c r="K171" s="357">
        <v>202</v>
      </c>
    </row>
    <row r="172" spans="1:11" x14ac:dyDescent="0.3">
      <c r="A172" s="357" t="s">
        <v>1318</v>
      </c>
      <c r="B172" s="66" t="s">
        <v>1076</v>
      </c>
      <c r="C172" s="65" t="s">
        <v>242</v>
      </c>
      <c r="D172" s="12"/>
      <c r="E172" s="12" t="str">
        <f t="shared" si="4"/>
        <v>10.1.2.26</v>
      </c>
      <c r="F172" s="59">
        <v>10</v>
      </c>
      <c r="G172" s="56">
        <v>1</v>
      </c>
      <c r="H172" s="59">
        <v>2</v>
      </c>
      <c r="I172" s="59">
        <v>26</v>
      </c>
      <c r="J172" s="357"/>
      <c r="K172" s="357">
        <v>202</v>
      </c>
    </row>
    <row r="173" spans="1:11" x14ac:dyDescent="0.3">
      <c r="A173" s="357" t="s">
        <v>1318</v>
      </c>
      <c r="B173" s="66" t="s">
        <v>1076</v>
      </c>
      <c r="C173" s="65" t="s">
        <v>155</v>
      </c>
      <c r="D173" s="12"/>
      <c r="E173" s="12" t="str">
        <f t="shared" si="4"/>
        <v>10.1.2.27</v>
      </c>
      <c r="F173" s="59">
        <v>10</v>
      </c>
      <c r="G173" s="56">
        <v>1</v>
      </c>
      <c r="H173" s="59">
        <v>2</v>
      </c>
      <c r="I173" s="59">
        <v>27</v>
      </c>
      <c r="J173" s="357"/>
      <c r="K173" s="357">
        <v>202</v>
      </c>
    </row>
    <row r="174" spans="1:11" x14ac:dyDescent="0.3">
      <c r="A174" s="357"/>
      <c r="B174" s="66"/>
      <c r="C174" s="65"/>
      <c r="D174" s="12"/>
      <c r="E174" s="12" t="str">
        <f t="shared" si="4"/>
        <v>...</v>
      </c>
      <c r="F174" s="59"/>
      <c r="G174" s="56"/>
      <c r="H174" s="59"/>
      <c r="I174" s="59"/>
      <c r="J174" s="357"/>
      <c r="K174" s="357"/>
    </row>
    <row r="175" spans="1:11" x14ac:dyDescent="0.3">
      <c r="A175" s="357"/>
      <c r="B175" s="330"/>
      <c r="C175" s="12"/>
      <c r="D175" s="330"/>
      <c r="E175" s="12" t="str">
        <f t="shared" si="4"/>
        <v>...</v>
      </c>
      <c r="F175" s="56"/>
      <c r="G175" s="56"/>
      <c r="H175" s="56"/>
      <c r="I175" s="56"/>
      <c r="J175" s="330"/>
      <c r="K175" s="357"/>
    </row>
    <row r="176" spans="1:11" x14ac:dyDescent="0.3">
      <c r="A176" s="357" t="s">
        <v>1319</v>
      </c>
      <c r="B176" s="330" t="s">
        <v>1072</v>
      </c>
      <c r="C176" s="12" t="s">
        <v>110</v>
      </c>
      <c r="D176" s="330"/>
      <c r="E176" s="12" t="str">
        <f t="shared" si="4"/>
        <v>10.1.1.1</v>
      </c>
      <c r="F176" s="290">
        <v>10</v>
      </c>
      <c r="G176" s="56">
        <v>1</v>
      </c>
      <c r="H176" s="290">
        <v>1</v>
      </c>
      <c r="I176" s="56">
        <v>1</v>
      </c>
      <c r="J176" s="12"/>
      <c r="K176" s="130">
        <v>201</v>
      </c>
    </row>
    <row r="177" spans="1:11" x14ac:dyDescent="0.3">
      <c r="A177" s="357" t="s">
        <v>1319</v>
      </c>
      <c r="B177" s="330" t="s">
        <v>1072</v>
      </c>
      <c r="C177" s="12" t="s">
        <v>213</v>
      </c>
      <c r="D177" s="330"/>
      <c r="E177" s="12" t="str">
        <f t="shared" si="4"/>
        <v>10.1.1.2</v>
      </c>
      <c r="F177" s="290">
        <v>10</v>
      </c>
      <c r="G177" s="56">
        <v>1</v>
      </c>
      <c r="H177" s="290">
        <v>1</v>
      </c>
      <c r="I177" s="56">
        <v>2</v>
      </c>
      <c r="J177" s="12"/>
      <c r="K177" s="130">
        <v>201</v>
      </c>
    </row>
    <row r="178" spans="1:11" x14ac:dyDescent="0.3">
      <c r="A178" s="357" t="s">
        <v>1319</v>
      </c>
      <c r="B178" s="330" t="s">
        <v>1072</v>
      </c>
      <c r="C178" s="65" t="s">
        <v>300</v>
      </c>
      <c r="D178" s="330"/>
      <c r="E178" s="12" t="str">
        <f t="shared" si="4"/>
        <v>10.1.1.3</v>
      </c>
      <c r="F178" s="290">
        <v>10</v>
      </c>
      <c r="G178" s="56">
        <v>1</v>
      </c>
      <c r="H178" s="290">
        <v>1</v>
      </c>
      <c r="I178" s="56">
        <v>3</v>
      </c>
      <c r="J178" s="12"/>
      <c r="K178" s="130">
        <v>201</v>
      </c>
    </row>
    <row r="179" spans="1:11" x14ac:dyDescent="0.3">
      <c r="A179" s="357" t="s">
        <v>1319</v>
      </c>
      <c r="B179" s="330" t="s">
        <v>1072</v>
      </c>
      <c r="C179" s="65" t="s">
        <v>124</v>
      </c>
      <c r="D179" s="330"/>
      <c r="E179" s="12" t="str">
        <f t="shared" si="4"/>
        <v>10.1.1.11</v>
      </c>
      <c r="F179" s="290">
        <v>10</v>
      </c>
      <c r="G179" s="56">
        <v>1</v>
      </c>
      <c r="H179" s="290">
        <v>1</v>
      </c>
      <c r="I179" s="56">
        <v>11</v>
      </c>
      <c r="J179" s="12"/>
      <c r="K179" s="130">
        <v>201</v>
      </c>
    </row>
    <row r="180" spans="1:11" x14ac:dyDescent="0.3">
      <c r="A180" s="357" t="s">
        <v>1319</v>
      </c>
      <c r="B180" s="330" t="s">
        <v>1072</v>
      </c>
      <c r="C180" s="65" t="s">
        <v>221</v>
      </c>
      <c r="D180" s="330"/>
      <c r="E180" s="12" t="str">
        <f t="shared" si="4"/>
        <v>10.1.1.12</v>
      </c>
      <c r="F180" s="290">
        <v>10</v>
      </c>
      <c r="G180" s="56">
        <v>1</v>
      </c>
      <c r="H180" s="290">
        <v>1</v>
      </c>
      <c r="I180" s="56">
        <v>12</v>
      </c>
      <c r="J180" s="12"/>
      <c r="K180" s="130">
        <v>201</v>
      </c>
    </row>
    <row r="181" spans="1:11" x14ac:dyDescent="0.3">
      <c r="A181" s="357" t="s">
        <v>1319</v>
      </c>
      <c r="B181" s="330" t="s">
        <v>1072</v>
      </c>
      <c r="C181" s="65" t="s">
        <v>127</v>
      </c>
      <c r="D181" s="330"/>
      <c r="E181" s="12" t="str">
        <f t="shared" si="4"/>
        <v>10.1.1.13</v>
      </c>
      <c r="F181" s="290">
        <v>10</v>
      </c>
      <c r="G181" s="56">
        <v>1</v>
      </c>
      <c r="H181" s="290">
        <v>1</v>
      </c>
      <c r="I181" s="56">
        <v>13</v>
      </c>
      <c r="J181" s="12"/>
      <c r="K181" s="130">
        <v>201</v>
      </c>
    </row>
    <row r="182" spans="1:11" x14ac:dyDescent="0.3">
      <c r="A182" s="357" t="s">
        <v>1319</v>
      </c>
      <c r="B182" s="330" t="s">
        <v>1072</v>
      </c>
      <c r="C182" s="65" t="s">
        <v>224</v>
      </c>
      <c r="D182" s="330"/>
      <c r="E182" s="12" t="str">
        <f t="shared" si="4"/>
        <v>10.1.1.14</v>
      </c>
      <c r="F182" s="290">
        <v>10</v>
      </c>
      <c r="G182" s="56">
        <v>1</v>
      </c>
      <c r="H182" s="290">
        <v>1</v>
      </c>
      <c r="I182" s="56">
        <v>14</v>
      </c>
      <c r="J182" s="12"/>
      <c r="K182" s="130">
        <v>201</v>
      </c>
    </row>
    <row r="183" spans="1:11" x14ac:dyDescent="0.3">
      <c r="A183" s="357" t="s">
        <v>1319</v>
      </c>
      <c r="B183" s="330" t="s">
        <v>1072</v>
      </c>
      <c r="C183" s="65" t="s">
        <v>131</v>
      </c>
      <c r="D183" s="330"/>
      <c r="E183" s="12" t="str">
        <f t="shared" si="4"/>
        <v>10.1.1.15</v>
      </c>
      <c r="F183" s="290">
        <v>10</v>
      </c>
      <c r="G183" s="56">
        <v>1</v>
      </c>
      <c r="H183" s="290">
        <v>1</v>
      </c>
      <c r="I183" s="56">
        <v>15</v>
      </c>
      <c r="J183" s="12"/>
      <c r="K183" s="130">
        <v>201</v>
      </c>
    </row>
    <row r="184" spans="1:11" x14ac:dyDescent="0.3">
      <c r="A184" s="357" t="s">
        <v>1319</v>
      </c>
      <c r="B184" s="330" t="s">
        <v>1072</v>
      </c>
      <c r="C184" s="65" t="s">
        <v>227</v>
      </c>
      <c r="D184" s="330"/>
      <c r="E184" s="12" t="str">
        <f t="shared" si="4"/>
        <v>10.1.1.16</v>
      </c>
      <c r="F184" s="290">
        <v>10</v>
      </c>
      <c r="G184" s="56">
        <v>1</v>
      </c>
      <c r="H184" s="290">
        <v>1</v>
      </c>
      <c r="I184" s="56">
        <v>16</v>
      </c>
      <c r="J184" s="12"/>
      <c r="K184" s="130">
        <v>201</v>
      </c>
    </row>
    <row r="185" spans="1:11" x14ac:dyDescent="0.3">
      <c r="A185" s="357" t="s">
        <v>1319</v>
      </c>
      <c r="B185" s="330" t="s">
        <v>1072</v>
      </c>
      <c r="C185" s="65" t="s">
        <v>135</v>
      </c>
      <c r="D185" s="330"/>
      <c r="E185" s="12" t="str">
        <f t="shared" si="4"/>
        <v>10.1.1.17</v>
      </c>
      <c r="F185" s="290">
        <v>10</v>
      </c>
      <c r="G185" s="56">
        <v>1</v>
      </c>
      <c r="H185" s="290">
        <v>1</v>
      </c>
      <c r="I185" s="56">
        <v>17</v>
      </c>
      <c r="J185" s="12"/>
      <c r="K185" s="130">
        <v>201</v>
      </c>
    </row>
    <row r="186" spans="1:11" x14ac:dyDescent="0.3">
      <c r="A186" s="357" t="s">
        <v>1319</v>
      </c>
      <c r="B186" s="330" t="s">
        <v>1072</v>
      </c>
      <c r="C186" s="65" t="s">
        <v>230</v>
      </c>
      <c r="D186" s="330"/>
      <c r="E186" s="12" t="str">
        <f t="shared" si="4"/>
        <v>10.1.1.18</v>
      </c>
      <c r="F186" s="290">
        <v>10</v>
      </c>
      <c r="G186" s="56">
        <v>1</v>
      </c>
      <c r="H186" s="290">
        <v>1</v>
      </c>
      <c r="I186" s="56">
        <v>18</v>
      </c>
      <c r="J186" s="12"/>
      <c r="K186" s="130">
        <v>201</v>
      </c>
    </row>
    <row r="187" spans="1:11" x14ac:dyDescent="0.3">
      <c r="A187" s="357" t="s">
        <v>1319</v>
      </c>
      <c r="B187" s="330" t="s">
        <v>1072</v>
      </c>
      <c r="C187" s="65" t="s">
        <v>139</v>
      </c>
      <c r="D187" s="330"/>
      <c r="E187" s="12" t="str">
        <f t="shared" si="4"/>
        <v>10.1.1.19</v>
      </c>
      <c r="F187" s="290">
        <v>10</v>
      </c>
      <c r="G187" s="56">
        <v>1</v>
      </c>
      <c r="H187" s="290">
        <v>1</v>
      </c>
      <c r="I187" s="56">
        <v>19</v>
      </c>
      <c r="J187" s="12"/>
      <c r="K187" s="130">
        <v>201</v>
      </c>
    </row>
    <row r="188" spans="1:11" x14ac:dyDescent="0.3">
      <c r="A188" s="357" t="s">
        <v>1319</v>
      </c>
      <c r="B188" s="330" t="s">
        <v>1072</v>
      </c>
      <c r="C188" s="65" t="s">
        <v>233</v>
      </c>
      <c r="D188" s="330"/>
      <c r="E188" s="12" t="str">
        <f t="shared" si="4"/>
        <v>10.1.1.20</v>
      </c>
      <c r="F188" s="290">
        <v>10</v>
      </c>
      <c r="G188" s="56">
        <v>1</v>
      </c>
      <c r="H188" s="290">
        <v>1</v>
      </c>
      <c r="I188" s="56">
        <v>20</v>
      </c>
      <c r="J188" s="12"/>
      <c r="K188" s="130">
        <v>201</v>
      </c>
    </row>
    <row r="189" spans="1:11" x14ac:dyDescent="0.3">
      <c r="A189" s="130" t="s">
        <v>1319</v>
      </c>
      <c r="B189" s="131" t="s">
        <v>1072</v>
      </c>
      <c r="C189" s="65" t="s">
        <v>143</v>
      </c>
      <c r="D189" s="12"/>
      <c r="E189" s="12" t="str">
        <f t="shared" si="4"/>
        <v>10.1.1.21</v>
      </c>
      <c r="F189" s="290">
        <v>10</v>
      </c>
      <c r="G189" s="56">
        <v>1</v>
      </c>
      <c r="H189" s="290">
        <v>1</v>
      </c>
      <c r="I189" s="56">
        <v>21</v>
      </c>
      <c r="J189" s="12"/>
      <c r="K189" s="130">
        <v>201</v>
      </c>
    </row>
    <row r="190" spans="1:11" x14ac:dyDescent="0.3">
      <c r="A190" s="130" t="s">
        <v>1319</v>
      </c>
      <c r="B190" s="131" t="s">
        <v>1072</v>
      </c>
      <c r="C190" s="65" t="s">
        <v>236</v>
      </c>
      <c r="D190" s="12"/>
      <c r="E190" s="12" t="str">
        <f t="shared" si="4"/>
        <v>10.1.1.22</v>
      </c>
      <c r="F190" s="290">
        <v>10</v>
      </c>
      <c r="G190" s="56">
        <v>1</v>
      </c>
      <c r="H190" s="290">
        <v>1</v>
      </c>
      <c r="I190" s="56">
        <v>22</v>
      </c>
      <c r="J190" s="12"/>
      <c r="K190" s="130">
        <v>201</v>
      </c>
    </row>
    <row r="191" spans="1:11" x14ac:dyDescent="0.3">
      <c r="A191" s="130" t="s">
        <v>1319</v>
      </c>
      <c r="B191" s="131" t="s">
        <v>1072</v>
      </c>
      <c r="C191" s="65" t="s">
        <v>147</v>
      </c>
      <c r="D191" s="12"/>
      <c r="E191" s="12" t="str">
        <f t="shared" si="4"/>
        <v>10.1.1.23</v>
      </c>
      <c r="F191" s="290">
        <v>10</v>
      </c>
      <c r="G191" s="56">
        <v>1</v>
      </c>
      <c r="H191" s="290">
        <v>1</v>
      </c>
      <c r="I191" s="56">
        <v>23</v>
      </c>
      <c r="J191" s="12"/>
      <c r="K191" s="130">
        <v>201</v>
      </c>
    </row>
    <row r="192" spans="1:11" x14ac:dyDescent="0.3">
      <c r="A192" s="130" t="s">
        <v>1319</v>
      </c>
      <c r="B192" s="131" t="s">
        <v>1072</v>
      </c>
      <c r="C192" s="65" t="s">
        <v>239</v>
      </c>
      <c r="D192" s="12"/>
      <c r="E192" s="12" t="str">
        <f t="shared" si="4"/>
        <v>10.1.1.24</v>
      </c>
      <c r="F192" s="290">
        <v>10</v>
      </c>
      <c r="G192" s="56">
        <v>1</v>
      </c>
      <c r="H192" s="290">
        <v>1</v>
      </c>
      <c r="I192" s="56">
        <v>24</v>
      </c>
      <c r="J192" s="12"/>
      <c r="K192" s="130">
        <v>201</v>
      </c>
    </row>
    <row r="193" spans="1:11" x14ac:dyDescent="0.3">
      <c r="A193" s="130" t="s">
        <v>1319</v>
      </c>
      <c r="B193" s="131" t="s">
        <v>1072</v>
      </c>
      <c r="C193" s="65" t="s">
        <v>151</v>
      </c>
      <c r="D193" s="12"/>
      <c r="E193" s="12" t="str">
        <f t="shared" si="4"/>
        <v>10.1.1.25</v>
      </c>
      <c r="F193" s="290">
        <v>10</v>
      </c>
      <c r="G193" s="56">
        <v>1</v>
      </c>
      <c r="H193" s="290">
        <v>1</v>
      </c>
      <c r="I193" s="56">
        <v>25</v>
      </c>
      <c r="J193" s="12"/>
      <c r="K193" s="130">
        <v>201</v>
      </c>
    </row>
    <row r="194" spans="1:11" x14ac:dyDescent="0.3">
      <c r="A194" s="130" t="s">
        <v>1319</v>
      </c>
      <c r="B194" s="131" t="s">
        <v>1072</v>
      </c>
      <c r="C194" s="65" t="s">
        <v>242</v>
      </c>
      <c r="D194" s="12"/>
      <c r="E194" s="12" t="str">
        <f t="shared" si="4"/>
        <v>10.1.1.26</v>
      </c>
      <c r="F194" s="290">
        <v>10</v>
      </c>
      <c r="G194" s="56">
        <v>1</v>
      </c>
      <c r="H194" s="290">
        <v>1</v>
      </c>
      <c r="I194" s="56">
        <v>26</v>
      </c>
      <c r="J194" s="12"/>
      <c r="K194" s="130">
        <v>201</v>
      </c>
    </row>
    <row r="195" spans="1:11" x14ac:dyDescent="0.3">
      <c r="A195" s="130" t="s">
        <v>1319</v>
      </c>
      <c r="B195" s="131" t="s">
        <v>1072</v>
      </c>
      <c r="C195" s="65" t="s">
        <v>155</v>
      </c>
      <c r="D195" s="12"/>
      <c r="E195" s="12" t="str">
        <f t="shared" si="4"/>
        <v>10.1.1.27</v>
      </c>
      <c r="F195" s="290">
        <v>10</v>
      </c>
      <c r="G195" s="56">
        <v>1</v>
      </c>
      <c r="H195" s="290">
        <v>1</v>
      </c>
      <c r="I195" s="56">
        <v>27</v>
      </c>
      <c r="J195" s="12"/>
      <c r="K195" s="130">
        <v>201</v>
      </c>
    </row>
    <row r="196" spans="1:11" x14ac:dyDescent="0.3">
      <c r="A196" s="130"/>
      <c r="B196" s="131"/>
      <c r="C196" s="65"/>
      <c r="D196" s="12"/>
      <c r="E196" s="12" t="str">
        <f t="shared" si="4"/>
        <v>...</v>
      </c>
      <c r="F196" s="290"/>
      <c r="G196" s="56"/>
      <c r="H196" s="290"/>
      <c r="I196" s="56"/>
      <c r="J196" s="12"/>
      <c r="K196" s="130"/>
    </row>
    <row r="197" spans="1:11" x14ac:dyDescent="0.3">
      <c r="A197" s="130"/>
      <c r="B197" s="131"/>
      <c r="C197" s="65"/>
      <c r="D197" s="12"/>
      <c r="E197" s="12" t="str">
        <f t="shared" ref="E197:E260" si="5">CONCATENATE(F197,".",G197,".",H197,".",I197)</f>
        <v>...</v>
      </c>
      <c r="F197" s="290"/>
      <c r="G197" s="56"/>
      <c r="H197" s="290"/>
      <c r="I197" s="56"/>
      <c r="J197" s="12"/>
      <c r="K197" s="130"/>
    </row>
    <row r="198" spans="1:11" x14ac:dyDescent="0.3">
      <c r="A198" s="130" t="s">
        <v>1320</v>
      </c>
      <c r="B198" s="131" t="s">
        <v>1080</v>
      </c>
      <c r="C198" s="65" t="s">
        <v>124</v>
      </c>
      <c r="D198" s="12"/>
      <c r="E198" s="12" t="str">
        <f t="shared" si="5"/>
        <v>10.2.0.11</v>
      </c>
      <c r="F198" s="290">
        <v>10</v>
      </c>
      <c r="G198" s="56">
        <v>2</v>
      </c>
      <c r="H198" s="290">
        <v>0</v>
      </c>
      <c r="I198" s="56">
        <v>11</v>
      </c>
      <c r="J198" s="12"/>
      <c r="K198" s="130">
        <v>203</v>
      </c>
    </row>
    <row r="199" spans="1:11" x14ac:dyDescent="0.3">
      <c r="A199" s="130" t="s">
        <v>1320</v>
      </c>
      <c r="B199" s="131" t="s">
        <v>1080</v>
      </c>
      <c r="C199" s="65" t="s">
        <v>221</v>
      </c>
      <c r="D199" s="12"/>
      <c r="E199" s="12" t="str">
        <f t="shared" si="5"/>
        <v>10.2.0.12</v>
      </c>
      <c r="F199" s="290">
        <v>10</v>
      </c>
      <c r="G199" s="56">
        <v>2</v>
      </c>
      <c r="H199" s="290">
        <v>0</v>
      </c>
      <c r="I199" s="56">
        <v>12</v>
      </c>
      <c r="J199" s="12"/>
      <c r="K199" s="130">
        <v>203</v>
      </c>
    </row>
    <row r="200" spans="1:11" x14ac:dyDescent="0.3">
      <c r="A200" s="130" t="s">
        <v>1320</v>
      </c>
      <c r="B200" s="131" t="s">
        <v>1080</v>
      </c>
      <c r="C200" s="65" t="s">
        <v>127</v>
      </c>
      <c r="D200" s="12"/>
      <c r="E200" s="12" t="str">
        <f t="shared" si="5"/>
        <v>10.2.0.13</v>
      </c>
      <c r="F200" s="290">
        <v>10</v>
      </c>
      <c r="G200" s="56">
        <v>2</v>
      </c>
      <c r="H200" s="290">
        <v>0</v>
      </c>
      <c r="I200" s="56">
        <v>13</v>
      </c>
      <c r="J200" s="12"/>
      <c r="K200" s="130">
        <v>203</v>
      </c>
    </row>
    <row r="201" spans="1:11" x14ac:dyDescent="0.3">
      <c r="A201" s="130" t="s">
        <v>1320</v>
      </c>
      <c r="B201" s="131" t="s">
        <v>1080</v>
      </c>
      <c r="C201" s="65" t="s">
        <v>224</v>
      </c>
      <c r="D201" s="12"/>
      <c r="E201" s="12" t="str">
        <f t="shared" si="5"/>
        <v>10.2.0.14</v>
      </c>
      <c r="F201" s="290">
        <v>10</v>
      </c>
      <c r="G201" s="56">
        <v>2</v>
      </c>
      <c r="H201" s="290">
        <v>0</v>
      </c>
      <c r="I201" s="56">
        <v>14</v>
      </c>
      <c r="J201" s="12"/>
      <c r="K201" s="130">
        <v>203</v>
      </c>
    </row>
    <row r="202" spans="1:11" x14ac:dyDescent="0.3">
      <c r="A202" s="130" t="s">
        <v>1320</v>
      </c>
      <c r="B202" s="131" t="s">
        <v>1080</v>
      </c>
      <c r="C202" s="65" t="s">
        <v>131</v>
      </c>
      <c r="D202" s="12"/>
      <c r="E202" s="12" t="str">
        <f t="shared" si="5"/>
        <v>10.2.0.15</v>
      </c>
      <c r="F202" s="290">
        <v>10</v>
      </c>
      <c r="G202" s="56">
        <v>2</v>
      </c>
      <c r="H202" s="290">
        <v>0</v>
      </c>
      <c r="I202" s="56">
        <v>15</v>
      </c>
      <c r="J202" s="12"/>
      <c r="K202" s="130">
        <v>203</v>
      </c>
    </row>
    <row r="203" spans="1:11" x14ac:dyDescent="0.3">
      <c r="A203" s="130" t="s">
        <v>1320</v>
      </c>
      <c r="B203" s="131" t="s">
        <v>1080</v>
      </c>
      <c r="C203" s="65" t="s">
        <v>227</v>
      </c>
      <c r="D203" s="12"/>
      <c r="E203" s="12" t="str">
        <f t="shared" si="5"/>
        <v>10.2.0.16</v>
      </c>
      <c r="F203" s="290">
        <v>10</v>
      </c>
      <c r="G203" s="56">
        <v>2</v>
      </c>
      <c r="H203" s="290">
        <v>0</v>
      </c>
      <c r="I203" s="56">
        <v>16</v>
      </c>
      <c r="J203" s="12"/>
      <c r="K203" s="130">
        <v>203</v>
      </c>
    </row>
    <row r="204" spans="1:11" x14ac:dyDescent="0.3">
      <c r="A204" s="130" t="s">
        <v>1320</v>
      </c>
      <c r="B204" s="131" t="s">
        <v>1080</v>
      </c>
      <c r="C204" s="65" t="s">
        <v>135</v>
      </c>
      <c r="D204" s="12"/>
      <c r="E204" s="12" t="str">
        <f t="shared" si="5"/>
        <v>10.2.0.17</v>
      </c>
      <c r="F204" s="290">
        <v>10</v>
      </c>
      <c r="G204" s="56">
        <v>2</v>
      </c>
      <c r="H204" s="290">
        <v>0</v>
      </c>
      <c r="I204" s="56">
        <v>17</v>
      </c>
      <c r="J204" s="12"/>
      <c r="K204" s="130">
        <v>203</v>
      </c>
    </row>
    <row r="205" spans="1:11" x14ac:dyDescent="0.3">
      <c r="A205" s="130" t="s">
        <v>1320</v>
      </c>
      <c r="B205" s="131" t="s">
        <v>1080</v>
      </c>
      <c r="C205" s="65" t="s">
        <v>230</v>
      </c>
      <c r="D205" s="12"/>
      <c r="E205" s="12" t="str">
        <f t="shared" si="5"/>
        <v>10.2.0.18</v>
      </c>
      <c r="F205" s="290">
        <v>10</v>
      </c>
      <c r="G205" s="56">
        <v>2</v>
      </c>
      <c r="H205" s="290">
        <v>0</v>
      </c>
      <c r="I205" s="56">
        <v>18</v>
      </c>
      <c r="J205" s="12"/>
      <c r="K205" s="130">
        <v>203</v>
      </c>
    </row>
    <row r="206" spans="1:11" x14ac:dyDescent="0.3">
      <c r="A206" s="130" t="s">
        <v>1320</v>
      </c>
      <c r="B206" s="131" t="s">
        <v>1080</v>
      </c>
      <c r="C206" s="65" t="s">
        <v>139</v>
      </c>
      <c r="D206" s="12"/>
      <c r="E206" s="12" t="str">
        <f t="shared" si="5"/>
        <v>10.2.0.19</v>
      </c>
      <c r="F206" s="290">
        <v>10</v>
      </c>
      <c r="G206" s="56">
        <v>2</v>
      </c>
      <c r="H206" s="290">
        <v>0</v>
      </c>
      <c r="I206" s="56">
        <v>19</v>
      </c>
      <c r="J206" s="12"/>
      <c r="K206" s="130">
        <v>203</v>
      </c>
    </row>
    <row r="207" spans="1:11" x14ac:dyDescent="0.3">
      <c r="A207" s="130" t="s">
        <v>1320</v>
      </c>
      <c r="B207" s="131" t="s">
        <v>1080</v>
      </c>
      <c r="C207" s="65" t="s">
        <v>233</v>
      </c>
      <c r="D207" s="12"/>
      <c r="E207" s="12" t="str">
        <f t="shared" si="5"/>
        <v>10.2.0.20</v>
      </c>
      <c r="F207" s="290">
        <v>10</v>
      </c>
      <c r="G207" s="56">
        <v>2</v>
      </c>
      <c r="H207" s="290">
        <v>0</v>
      </c>
      <c r="I207" s="56">
        <v>20</v>
      </c>
      <c r="J207" s="12"/>
      <c r="K207" s="130">
        <v>203</v>
      </c>
    </row>
    <row r="208" spans="1:11" x14ac:dyDescent="0.3">
      <c r="A208" s="130" t="s">
        <v>1320</v>
      </c>
      <c r="B208" s="131" t="s">
        <v>1080</v>
      </c>
      <c r="C208" s="65" t="s">
        <v>143</v>
      </c>
      <c r="D208" s="12"/>
      <c r="E208" s="12" t="str">
        <f t="shared" si="5"/>
        <v>10.2.0.21</v>
      </c>
      <c r="F208" s="290">
        <v>10</v>
      </c>
      <c r="G208" s="56">
        <v>2</v>
      </c>
      <c r="H208" s="290">
        <v>0</v>
      </c>
      <c r="I208" s="56">
        <v>21</v>
      </c>
      <c r="J208" s="12"/>
      <c r="K208" s="130">
        <v>203</v>
      </c>
    </row>
    <row r="209" spans="1:11" x14ac:dyDescent="0.3">
      <c r="A209" s="130" t="s">
        <v>1320</v>
      </c>
      <c r="B209" s="131" t="s">
        <v>1080</v>
      </c>
      <c r="C209" s="65" t="s">
        <v>236</v>
      </c>
      <c r="D209" s="12"/>
      <c r="E209" s="12" t="str">
        <f t="shared" si="5"/>
        <v>10.2.0.22</v>
      </c>
      <c r="F209" s="290">
        <v>10</v>
      </c>
      <c r="G209" s="56">
        <v>2</v>
      </c>
      <c r="H209" s="290">
        <v>0</v>
      </c>
      <c r="I209" s="56">
        <v>22</v>
      </c>
      <c r="J209" s="12"/>
      <c r="K209" s="130">
        <v>203</v>
      </c>
    </row>
    <row r="210" spans="1:11" x14ac:dyDescent="0.3">
      <c r="A210" s="130" t="s">
        <v>1320</v>
      </c>
      <c r="B210" s="131" t="s">
        <v>1080</v>
      </c>
      <c r="C210" s="65" t="s">
        <v>147</v>
      </c>
      <c r="D210" s="12"/>
      <c r="E210" s="12" t="str">
        <f t="shared" si="5"/>
        <v>10.2.0.23</v>
      </c>
      <c r="F210" s="290">
        <v>10</v>
      </c>
      <c r="G210" s="56">
        <v>2</v>
      </c>
      <c r="H210" s="290">
        <v>0</v>
      </c>
      <c r="I210" s="56">
        <v>23</v>
      </c>
      <c r="J210" s="12"/>
      <c r="K210" s="130">
        <v>203</v>
      </c>
    </row>
    <row r="211" spans="1:11" x14ac:dyDescent="0.3">
      <c r="A211" s="130" t="s">
        <v>1320</v>
      </c>
      <c r="B211" s="131" t="s">
        <v>1080</v>
      </c>
      <c r="C211" s="65" t="s">
        <v>239</v>
      </c>
      <c r="D211" s="12"/>
      <c r="E211" s="12" t="str">
        <f t="shared" si="5"/>
        <v>10.2.0.24</v>
      </c>
      <c r="F211" s="290">
        <v>10</v>
      </c>
      <c r="G211" s="56">
        <v>2</v>
      </c>
      <c r="H211" s="290">
        <v>0</v>
      </c>
      <c r="I211" s="56">
        <v>24</v>
      </c>
      <c r="J211" s="12"/>
      <c r="K211" s="130">
        <v>203</v>
      </c>
    </row>
    <row r="212" spans="1:11" x14ac:dyDescent="0.3">
      <c r="A212" s="130" t="s">
        <v>1320</v>
      </c>
      <c r="B212" s="131" t="s">
        <v>1080</v>
      </c>
      <c r="C212" s="65" t="s">
        <v>151</v>
      </c>
      <c r="D212" s="12"/>
      <c r="E212" s="12" t="str">
        <f t="shared" si="5"/>
        <v>10.2.0.25</v>
      </c>
      <c r="F212" s="290">
        <v>10</v>
      </c>
      <c r="G212" s="56">
        <v>2</v>
      </c>
      <c r="H212" s="290">
        <v>0</v>
      </c>
      <c r="I212" s="56">
        <v>25</v>
      </c>
      <c r="J212" s="12"/>
      <c r="K212" s="130">
        <v>203</v>
      </c>
    </row>
    <row r="213" spans="1:11" x14ac:dyDescent="0.3">
      <c r="A213" s="130" t="s">
        <v>1320</v>
      </c>
      <c r="B213" s="131" t="s">
        <v>1080</v>
      </c>
      <c r="C213" s="65" t="s">
        <v>242</v>
      </c>
      <c r="D213" s="12"/>
      <c r="E213" s="12" t="str">
        <f t="shared" si="5"/>
        <v>10.2.0.26</v>
      </c>
      <c r="F213" s="290">
        <v>10</v>
      </c>
      <c r="G213" s="56">
        <v>2</v>
      </c>
      <c r="H213" s="290">
        <v>0</v>
      </c>
      <c r="I213" s="56">
        <v>26</v>
      </c>
      <c r="J213" s="12"/>
      <c r="K213" s="130">
        <v>203</v>
      </c>
    </row>
    <row r="214" spans="1:11" x14ac:dyDescent="0.3">
      <c r="A214" s="130" t="s">
        <v>1320</v>
      </c>
      <c r="B214" s="131" t="s">
        <v>1080</v>
      </c>
      <c r="C214" s="65" t="s">
        <v>155</v>
      </c>
      <c r="D214" s="12"/>
      <c r="E214" s="12" t="str">
        <f t="shared" si="5"/>
        <v>10.2.0.27</v>
      </c>
      <c r="F214" s="290">
        <v>10</v>
      </c>
      <c r="G214" s="56">
        <v>2</v>
      </c>
      <c r="H214" s="290">
        <v>0</v>
      </c>
      <c r="I214" s="56">
        <v>27</v>
      </c>
      <c r="J214" s="12"/>
      <c r="K214" s="130">
        <v>203</v>
      </c>
    </row>
    <row r="215" spans="1:11" x14ac:dyDescent="0.3">
      <c r="A215" s="130"/>
      <c r="B215" s="131"/>
      <c r="C215" s="65"/>
      <c r="D215" s="12"/>
      <c r="E215" s="12" t="str">
        <f t="shared" si="5"/>
        <v>...</v>
      </c>
      <c r="F215" s="290"/>
      <c r="G215" s="56"/>
      <c r="H215" s="290"/>
      <c r="I215" s="56"/>
      <c r="J215" s="12"/>
      <c r="K215" s="130"/>
    </row>
    <row r="216" spans="1:11" x14ac:dyDescent="0.3">
      <c r="A216" s="130"/>
      <c r="B216" s="131"/>
      <c r="C216" s="65"/>
      <c r="D216" s="12"/>
      <c r="E216" s="12" t="str">
        <f t="shared" si="5"/>
        <v>...</v>
      </c>
      <c r="F216" s="290"/>
      <c r="G216" s="56"/>
      <c r="H216" s="290"/>
      <c r="I216" s="56"/>
      <c r="J216" s="12"/>
      <c r="K216" s="130"/>
    </row>
    <row r="217" spans="1:11" x14ac:dyDescent="0.3">
      <c r="A217" s="130" t="s">
        <v>1321</v>
      </c>
      <c r="B217" s="131" t="s">
        <v>1084</v>
      </c>
      <c r="C217" s="65" t="s">
        <v>124</v>
      </c>
      <c r="D217" s="12"/>
      <c r="E217" s="12" t="str">
        <f t="shared" si="5"/>
        <v>10.3.0.11</v>
      </c>
      <c r="F217" s="290">
        <v>10</v>
      </c>
      <c r="G217" s="56">
        <v>3</v>
      </c>
      <c r="H217" s="290">
        <v>0</v>
      </c>
      <c r="I217" s="56">
        <v>11</v>
      </c>
      <c r="J217" s="12"/>
      <c r="K217" s="130">
        <v>204</v>
      </c>
    </row>
    <row r="218" spans="1:11" x14ac:dyDescent="0.3">
      <c r="A218" s="130" t="s">
        <v>1321</v>
      </c>
      <c r="B218" s="131" t="s">
        <v>1084</v>
      </c>
      <c r="C218" s="65" t="s">
        <v>221</v>
      </c>
      <c r="D218" s="12"/>
      <c r="E218" s="12" t="str">
        <f t="shared" si="5"/>
        <v>10.3.0.12</v>
      </c>
      <c r="F218" s="290">
        <v>10</v>
      </c>
      <c r="G218" s="56">
        <v>3</v>
      </c>
      <c r="H218" s="290">
        <v>0</v>
      </c>
      <c r="I218" s="56">
        <v>12</v>
      </c>
      <c r="J218" s="12"/>
      <c r="K218" s="130">
        <v>204</v>
      </c>
    </row>
    <row r="219" spans="1:11" x14ac:dyDescent="0.3">
      <c r="A219" s="130" t="s">
        <v>1321</v>
      </c>
      <c r="B219" s="131" t="s">
        <v>1084</v>
      </c>
      <c r="C219" s="65" t="s">
        <v>127</v>
      </c>
      <c r="D219" s="12"/>
      <c r="E219" s="12" t="str">
        <f t="shared" si="5"/>
        <v>10.3.0.13</v>
      </c>
      <c r="F219" s="290">
        <v>10</v>
      </c>
      <c r="G219" s="56">
        <v>3</v>
      </c>
      <c r="H219" s="290">
        <v>0</v>
      </c>
      <c r="I219" s="56">
        <v>13</v>
      </c>
      <c r="J219" s="12"/>
      <c r="K219" s="130">
        <v>204</v>
      </c>
    </row>
    <row r="220" spans="1:11" x14ac:dyDescent="0.3">
      <c r="A220" s="130" t="s">
        <v>1321</v>
      </c>
      <c r="B220" s="131" t="s">
        <v>1084</v>
      </c>
      <c r="C220" s="65" t="s">
        <v>224</v>
      </c>
      <c r="D220" s="12"/>
      <c r="E220" s="12" t="str">
        <f t="shared" si="5"/>
        <v>10.3.0.14</v>
      </c>
      <c r="F220" s="290">
        <v>10</v>
      </c>
      <c r="G220" s="56">
        <v>3</v>
      </c>
      <c r="H220" s="290">
        <v>0</v>
      </c>
      <c r="I220" s="56">
        <v>14</v>
      </c>
      <c r="J220" s="12"/>
      <c r="K220" s="130">
        <v>204</v>
      </c>
    </row>
    <row r="221" spans="1:11" x14ac:dyDescent="0.3">
      <c r="A221" s="130" t="s">
        <v>1321</v>
      </c>
      <c r="B221" s="131" t="s">
        <v>1084</v>
      </c>
      <c r="C221" s="65" t="s">
        <v>131</v>
      </c>
      <c r="D221" s="12"/>
      <c r="E221" s="12" t="str">
        <f t="shared" si="5"/>
        <v>10.3.0.15</v>
      </c>
      <c r="F221" s="290">
        <v>10</v>
      </c>
      <c r="G221" s="56">
        <v>3</v>
      </c>
      <c r="H221" s="290">
        <v>0</v>
      </c>
      <c r="I221" s="56">
        <v>15</v>
      </c>
      <c r="J221" s="12"/>
      <c r="K221" s="130">
        <v>204</v>
      </c>
    </row>
    <row r="222" spans="1:11" x14ac:dyDescent="0.3">
      <c r="A222" s="130" t="s">
        <v>1321</v>
      </c>
      <c r="B222" s="131" t="s">
        <v>1084</v>
      </c>
      <c r="C222" s="65" t="s">
        <v>227</v>
      </c>
      <c r="D222" s="12"/>
      <c r="E222" s="12" t="str">
        <f t="shared" si="5"/>
        <v>10.3.0.16</v>
      </c>
      <c r="F222" s="290">
        <v>10</v>
      </c>
      <c r="G222" s="56">
        <v>3</v>
      </c>
      <c r="H222" s="290">
        <v>0</v>
      </c>
      <c r="I222" s="56">
        <v>16</v>
      </c>
      <c r="J222" s="12"/>
      <c r="K222" s="130">
        <v>204</v>
      </c>
    </row>
    <row r="223" spans="1:11" x14ac:dyDescent="0.3">
      <c r="A223" s="130" t="s">
        <v>1321</v>
      </c>
      <c r="B223" s="131" t="s">
        <v>1084</v>
      </c>
      <c r="C223" s="65" t="s">
        <v>135</v>
      </c>
      <c r="D223" s="12"/>
      <c r="E223" s="12" t="str">
        <f t="shared" si="5"/>
        <v>10.3.0.17</v>
      </c>
      <c r="F223" s="290">
        <v>10</v>
      </c>
      <c r="G223" s="56">
        <v>3</v>
      </c>
      <c r="H223" s="290">
        <v>0</v>
      </c>
      <c r="I223" s="56">
        <v>17</v>
      </c>
      <c r="J223" s="12"/>
      <c r="K223" s="130">
        <v>204</v>
      </c>
    </row>
    <row r="224" spans="1:11" x14ac:dyDescent="0.3">
      <c r="A224" s="130" t="s">
        <v>1321</v>
      </c>
      <c r="B224" s="131" t="s">
        <v>1084</v>
      </c>
      <c r="C224" s="65" t="s">
        <v>230</v>
      </c>
      <c r="D224" s="12"/>
      <c r="E224" s="12" t="str">
        <f t="shared" si="5"/>
        <v>10.3.0.18</v>
      </c>
      <c r="F224" s="290">
        <v>10</v>
      </c>
      <c r="G224" s="56">
        <v>3</v>
      </c>
      <c r="H224" s="290">
        <v>0</v>
      </c>
      <c r="I224" s="56">
        <v>18</v>
      </c>
      <c r="J224" s="12"/>
      <c r="K224" s="130">
        <v>204</v>
      </c>
    </row>
    <row r="225" spans="1:11" x14ac:dyDescent="0.3">
      <c r="A225" s="130" t="s">
        <v>1321</v>
      </c>
      <c r="B225" s="131" t="s">
        <v>1084</v>
      </c>
      <c r="C225" s="65" t="s">
        <v>139</v>
      </c>
      <c r="D225" s="12"/>
      <c r="E225" s="12" t="str">
        <f t="shared" si="5"/>
        <v>10.3.0.19</v>
      </c>
      <c r="F225" s="290">
        <v>10</v>
      </c>
      <c r="G225" s="56">
        <v>3</v>
      </c>
      <c r="H225" s="290">
        <v>0</v>
      </c>
      <c r="I225" s="56">
        <v>19</v>
      </c>
      <c r="J225" s="12"/>
      <c r="K225" s="130">
        <v>204</v>
      </c>
    </row>
    <row r="226" spans="1:11" x14ac:dyDescent="0.3">
      <c r="A226" s="130" t="s">
        <v>1321</v>
      </c>
      <c r="B226" s="131" t="s">
        <v>1084</v>
      </c>
      <c r="C226" s="65" t="s">
        <v>233</v>
      </c>
      <c r="D226" s="12"/>
      <c r="E226" s="12" t="str">
        <f t="shared" si="5"/>
        <v>10.3.0.20</v>
      </c>
      <c r="F226" s="290">
        <v>10</v>
      </c>
      <c r="G226" s="56">
        <v>3</v>
      </c>
      <c r="H226" s="290">
        <v>0</v>
      </c>
      <c r="I226" s="56">
        <v>20</v>
      </c>
      <c r="J226" s="12"/>
      <c r="K226" s="130">
        <v>204</v>
      </c>
    </row>
    <row r="227" spans="1:11" x14ac:dyDescent="0.3">
      <c r="A227" s="130" t="s">
        <v>1321</v>
      </c>
      <c r="B227" s="131" t="s">
        <v>1084</v>
      </c>
      <c r="C227" s="65" t="s">
        <v>143</v>
      </c>
      <c r="D227" s="12"/>
      <c r="E227" s="12" t="str">
        <f t="shared" si="5"/>
        <v>10.3.0.21</v>
      </c>
      <c r="F227" s="290">
        <v>10</v>
      </c>
      <c r="G227" s="56">
        <v>3</v>
      </c>
      <c r="H227" s="290">
        <v>0</v>
      </c>
      <c r="I227" s="56">
        <v>21</v>
      </c>
      <c r="J227" s="12"/>
      <c r="K227" s="130">
        <v>204</v>
      </c>
    </row>
    <row r="228" spans="1:11" x14ac:dyDescent="0.3">
      <c r="A228" s="130" t="s">
        <v>1321</v>
      </c>
      <c r="B228" s="131" t="s">
        <v>1084</v>
      </c>
      <c r="C228" s="65" t="s">
        <v>236</v>
      </c>
      <c r="D228" s="12"/>
      <c r="E228" s="12" t="str">
        <f t="shared" si="5"/>
        <v>10.3.0.22</v>
      </c>
      <c r="F228" s="290">
        <v>10</v>
      </c>
      <c r="G228" s="56">
        <v>3</v>
      </c>
      <c r="H228" s="290">
        <v>0</v>
      </c>
      <c r="I228" s="56">
        <v>22</v>
      </c>
      <c r="J228" s="12"/>
      <c r="K228" s="130">
        <v>204</v>
      </c>
    </row>
    <row r="229" spans="1:11" x14ac:dyDescent="0.3">
      <c r="A229" s="130" t="s">
        <v>1321</v>
      </c>
      <c r="B229" s="131" t="s">
        <v>1084</v>
      </c>
      <c r="C229" s="65" t="s">
        <v>147</v>
      </c>
      <c r="D229" s="12"/>
      <c r="E229" s="12" t="str">
        <f t="shared" si="5"/>
        <v>10.3.0.23</v>
      </c>
      <c r="F229" s="290">
        <v>10</v>
      </c>
      <c r="G229" s="56">
        <v>3</v>
      </c>
      <c r="H229" s="290">
        <v>0</v>
      </c>
      <c r="I229" s="56">
        <v>23</v>
      </c>
      <c r="J229" s="12"/>
      <c r="K229" s="130">
        <v>204</v>
      </c>
    </row>
    <row r="230" spans="1:11" x14ac:dyDescent="0.3">
      <c r="A230" s="130" t="s">
        <v>1321</v>
      </c>
      <c r="B230" s="131" t="s">
        <v>1084</v>
      </c>
      <c r="C230" s="65" t="s">
        <v>239</v>
      </c>
      <c r="D230" s="12"/>
      <c r="E230" s="12" t="str">
        <f t="shared" si="5"/>
        <v>10.3.0.24</v>
      </c>
      <c r="F230" s="290">
        <v>10</v>
      </c>
      <c r="G230" s="56">
        <v>3</v>
      </c>
      <c r="H230" s="290">
        <v>0</v>
      </c>
      <c r="I230" s="56">
        <v>24</v>
      </c>
      <c r="J230" s="12"/>
      <c r="K230" s="130">
        <v>204</v>
      </c>
    </row>
    <row r="231" spans="1:11" x14ac:dyDescent="0.3">
      <c r="A231" s="130" t="s">
        <v>1321</v>
      </c>
      <c r="B231" s="131" t="s">
        <v>1084</v>
      </c>
      <c r="C231" s="65" t="s">
        <v>151</v>
      </c>
      <c r="D231" s="12"/>
      <c r="E231" s="12" t="str">
        <f t="shared" si="5"/>
        <v>10.3.0.25</v>
      </c>
      <c r="F231" s="290">
        <v>10</v>
      </c>
      <c r="G231" s="56">
        <v>3</v>
      </c>
      <c r="H231" s="290">
        <v>0</v>
      </c>
      <c r="I231" s="56">
        <v>25</v>
      </c>
      <c r="J231" s="12"/>
      <c r="K231" s="130">
        <v>204</v>
      </c>
    </row>
    <row r="232" spans="1:11" x14ac:dyDescent="0.3">
      <c r="A232" s="130" t="s">
        <v>1321</v>
      </c>
      <c r="B232" s="131" t="s">
        <v>1084</v>
      </c>
      <c r="C232" s="65" t="s">
        <v>242</v>
      </c>
      <c r="D232" s="12"/>
      <c r="E232" s="12" t="str">
        <f t="shared" si="5"/>
        <v>10.3.0.26</v>
      </c>
      <c r="F232" s="290">
        <v>10</v>
      </c>
      <c r="G232" s="56">
        <v>3</v>
      </c>
      <c r="H232" s="290">
        <v>0</v>
      </c>
      <c r="I232" s="56">
        <v>26</v>
      </c>
      <c r="J232" s="12"/>
      <c r="K232" s="130">
        <v>204</v>
      </c>
    </row>
    <row r="233" spans="1:11" x14ac:dyDescent="0.3">
      <c r="A233" s="130" t="s">
        <v>1321</v>
      </c>
      <c r="B233" s="131" t="s">
        <v>1084</v>
      </c>
      <c r="C233" s="65" t="s">
        <v>155</v>
      </c>
      <c r="D233" s="12"/>
      <c r="E233" s="12" t="str">
        <f t="shared" si="5"/>
        <v>10.3.0.27</v>
      </c>
      <c r="F233" s="290">
        <v>10</v>
      </c>
      <c r="G233" s="56">
        <v>3</v>
      </c>
      <c r="H233" s="290">
        <v>0</v>
      </c>
      <c r="I233" s="56">
        <v>27</v>
      </c>
      <c r="J233" s="12"/>
      <c r="K233" s="130">
        <v>204</v>
      </c>
    </row>
    <row r="234" spans="1:11" x14ac:dyDescent="0.3">
      <c r="A234" s="130"/>
      <c r="B234" s="131"/>
      <c r="C234" s="65"/>
      <c r="D234" s="12"/>
      <c r="E234" s="12" t="str">
        <f t="shared" si="5"/>
        <v>...</v>
      </c>
      <c r="F234" s="290"/>
      <c r="G234" s="56"/>
      <c r="H234" s="290"/>
      <c r="I234" s="56"/>
      <c r="J234" s="12"/>
      <c r="K234" s="130"/>
    </row>
    <row r="235" spans="1:11" x14ac:dyDescent="0.3">
      <c r="A235" s="130"/>
      <c r="B235" s="131"/>
      <c r="C235" s="65"/>
      <c r="D235" s="12"/>
      <c r="E235" s="12" t="str">
        <f t="shared" si="5"/>
        <v>...</v>
      </c>
      <c r="F235" s="290"/>
      <c r="G235" s="56"/>
      <c r="H235" s="290"/>
      <c r="I235" s="56"/>
      <c r="J235" s="12"/>
      <c r="K235" s="130"/>
    </row>
    <row r="236" spans="1:11" x14ac:dyDescent="0.3">
      <c r="A236" s="130" t="s">
        <v>1295</v>
      </c>
      <c r="B236" s="131" t="s">
        <v>1095</v>
      </c>
      <c r="C236" s="65" t="s">
        <v>124</v>
      </c>
      <c r="D236" s="12"/>
      <c r="E236" s="12" t="str">
        <f t="shared" si="5"/>
        <v>10.1.5.11</v>
      </c>
      <c r="F236" s="290">
        <v>10</v>
      </c>
      <c r="G236" s="56">
        <v>1</v>
      </c>
      <c r="H236" s="290">
        <v>5</v>
      </c>
      <c r="I236" s="56">
        <v>11</v>
      </c>
      <c r="J236" s="12"/>
      <c r="K236" s="130">
        <v>301</v>
      </c>
    </row>
    <row r="237" spans="1:11" x14ac:dyDescent="0.3">
      <c r="A237" s="130" t="s">
        <v>1295</v>
      </c>
      <c r="B237" s="131" t="s">
        <v>1095</v>
      </c>
      <c r="C237" s="65" t="s">
        <v>221</v>
      </c>
      <c r="D237" s="12"/>
      <c r="E237" s="12" t="str">
        <f t="shared" si="5"/>
        <v>10.1.5.12</v>
      </c>
      <c r="F237" s="290">
        <v>10</v>
      </c>
      <c r="G237" s="56">
        <v>1</v>
      </c>
      <c r="H237" s="290">
        <v>5</v>
      </c>
      <c r="I237" s="56">
        <v>12</v>
      </c>
      <c r="J237" s="12"/>
      <c r="K237" s="130">
        <v>301</v>
      </c>
    </row>
    <row r="238" spans="1:11" x14ac:dyDescent="0.3">
      <c r="A238" s="130" t="s">
        <v>1295</v>
      </c>
      <c r="B238" s="131" t="s">
        <v>1095</v>
      </c>
      <c r="C238" s="65" t="s">
        <v>127</v>
      </c>
      <c r="D238" s="12"/>
      <c r="E238" s="12" t="str">
        <f t="shared" si="5"/>
        <v>10.1.5.13</v>
      </c>
      <c r="F238" s="290">
        <v>10</v>
      </c>
      <c r="G238" s="56">
        <v>1</v>
      </c>
      <c r="H238" s="290">
        <v>5</v>
      </c>
      <c r="I238" s="56">
        <v>13</v>
      </c>
      <c r="J238" s="12"/>
      <c r="K238" s="130">
        <v>301</v>
      </c>
    </row>
    <row r="239" spans="1:11" x14ac:dyDescent="0.3">
      <c r="A239" s="130" t="s">
        <v>1295</v>
      </c>
      <c r="B239" s="131" t="s">
        <v>1095</v>
      </c>
      <c r="C239" s="65" t="s">
        <v>224</v>
      </c>
      <c r="D239" s="12"/>
      <c r="E239" s="12" t="str">
        <f t="shared" si="5"/>
        <v>10.1.5.14</v>
      </c>
      <c r="F239" s="290">
        <v>10</v>
      </c>
      <c r="G239" s="56">
        <v>1</v>
      </c>
      <c r="H239" s="290">
        <v>5</v>
      </c>
      <c r="I239" s="56">
        <v>14</v>
      </c>
      <c r="J239" s="12"/>
      <c r="K239" s="130">
        <v>301</v>
      </c>
    </row>
    <row r="240" spans="1:11" x14ac:dyDescent="0.3">
      <c r="A240" s="130" t="s">
        <v>1295</v>
      </c>
      <c r="B240" s="131" t="s">
        <v>1095</v>
      </c>
      <c r="C240" s="65" t="s">
        <v>131</v>
      </c>
      <c r="D240" s="12"/>
      <c r="E240" s="12" t="str">
        <f t="shared" si="5"/>
        <v>10.1.5.15</v>
      </c>
      <c r="F240" s="290">
        <v>10</v>
      </c>
      <c r="G240" s="56">
        <v>1</v>
      </c>
      <c r="H240" s="290">
        <v>5</v>
      </c>
      <c r="I240" s="56">
        <v>15</v>
      </c>
      <c r="J240" s="12"/>
      <c r="K240" s="130">
        <v>301</v>
      </c>
    </row>
    <row r="241" spans="1:11" x14ac:dyDescent="0.3">
      <c r="A241" s="130" t="s">
        <v>1295</v>
      </c>
      <c r="B241" s="131" t="s">
        <v>1095</v>
      </c>
      <c r="C241" s="65" t="s">
        <v>227</v>
      </c>
      <c r="D241" s="12"/>
      <c r="E241" s="12" t="str">
        <f t="shared" si="5"/>
        <v>10.1.5.16</v>
      </c>
      <c r="F241" s="290">
        <v>10</v>
      </c>
      <c r="G241" s="56">
        <v>1</v>
      </c>
      <c r="H241" s="290">
        <v>5</v>
      </c>
      <c r="I241" s="56">
        <v>16</v>
      </c>
      <c r="J241" s="12"/>
      <c r="K241" s="130">
        <v>301</v>
      </c>
    </row>
    <row r="242" spans="1:11" x14ac:dyDescent="0.3">
      <c r="A242" s="130" t="s">
        <v>1295</v>
      </c>
      <c r="B242" s="131" t="s">
        <v>1095</v>
      </c>
      <c r="C242" s="65" t="s">
        <v>135</v>
      </c>
      <c r="D242" s="12"/>
      <c r="E242" s="12" t="str">
        <f t="shared" si="5"/>
        <v>10.1.5.17</v>
      </c>
      <c r="F242" s="290">
        <v>10</v>
      </c>
      <c r="G242" s="56">
        <v>1</v>
      </c>
      <c r="H242" s="290">
        <v>5</v>
      </c>
      <c r="I242" s="56">
        <v>17</v>
      </c>
      <c r="J242" s="12"/>
      <c r="K242" s="130">
        <v>301</v>
      </c>
    </row>
    <row r="243" spans="1:11" x14ac:dyDescent="0.3">
      <c r="A243" s="130" t="s">
        <v>1295</v>
      </c>
      <c r="B243" s="131" t="s">
        <v>1095</v>
      </c>
      <c r="C243" s="65" t="s">
        <v>230</v>
      </c>
      <c r="D243" s="12"/>
      <c r="E243" s="12" t="str">
        <f t="shared" si="5"/>
        <v>10.1.5.18</v>
      </c>
      <c r="F243" s="290">
        <v>10</v>
      </c>
      <c r="G243" s="56">
        <v>1</v>
      </c>
      <c r="H243" s="290">
        <v>5</v>
      </c>
      <c r="I243" s="56">
        <v>18</v>
      </c>
      <c r="J243" s="12"/>
      <c r="K243" s="130">
        <v>301</v>
      </c>
    </row>
    <row r="244" spans="1:11" x14ac:dyDescent="0.3">
      <c r="A244" s="130" t="s">
        <v>1295</v>
      </c>
      <c r="B244" s="131" t="s">
        <v>1095</v>
      </c>
      <c r="C244" s="65" t="s">
        <v>139</v>
      </c>
      <c r="D244" s="12"/>
      <c r="E244" s="12" t="str">
        <f t="shared" si="5"/>
        <v>10.1.5.19</v>
      </c>
      <c r="F244" s="290">
        <v>10</v>
      </c>
      <c r="G244" s="56">
        <v>1</v>
      </c>
      <c r="H244" s="290">
        <v>5</v>
      </c>
      <c r="I244" s="56">
        <v>19</v>
      </c>
      <c r="J244" s="12"/>
      <c r="K244" s="130">
        <v>301</v>
      </c>
    </row>
    <row r="245" spans="1:11" x14ac:dyDescent="0.3">
      <c r="A245" s="130" t="s">
        <v>1295</v>
      </c>
      <c r="B245" s="131" t="s">
        <v>1095</v>
      </c>
      <c r="C245" s="65" t="s">
        <v>233</v>
      </c>
      <c r="D245" s="12"/>
      <c r="E245" s="12" t="str">
        <f t="shared" si="5"/>
        <v>10.1.5.20</v>
      </c>
      <c r="F245" s="290">
        <v>10</v>
      </c>
      <c r="G245" s="56">
        <v>1</v>
      </c>
      <c r="H245" s="290">
        <v>5</v>
      </c>
      <c r="I245" s="56">
        <v>20</v>
      </c>
      <c r="J245" s="12"/>
      <c r="K245" s="130">
        <v>301</v>
      </c>
    </row>
    <row r="246" spans="1:11" x14ac:dyDescent="0.3">
      <c r="A246" s="130" t="s">
        <v>1295</v>
      </c>
      <c r="B246" s="131" t="s">
        <v>1095</v>
      </c>
      <c r="C246" s="65" t="s">
        <v>143</v>
      </c>
      <c r="D246" s="12"/>
      <c r="E246" s="12" t="str">
        <f t="shared" si="5"/>
        <v>10.1.5.21</v>
      </c>
      <c r="F246" s="290">
        <v>10</v>
      </c>
      <c r="G246" s="56">
        <v>1</v>
      </c>
      <c r="H246" s="290">
        <v>5</v>
      </c>
      <c r="I246" s="56">
        <v>21</v>
      </c>
      <c r="J246" s="12"/>
      <c r="K246" s="130">
        <v>301</v>
      </c>
    </row>
    <row r="247" spans="1:11" x14ac:dyDescent="0.3">
      <c r="A247" s="130" t="s">
        <v>1295</v>
      </c>
      <c r="B247" s="131" t="s">
        <v>1095</v>
      </c>
      <c r="C247" s="65" t="s">
        <v>236</v>
      </c>
      <c r="D247" s="12"/>
      <c r="E247" s="12" t="str">
        <f t="shared" si="5"/>
        <v>10.1.5.22</v>
      </c>
      <c r="F247" s="290">
        <v>10</v>
      </c>
      <c r="G247" s="56">
        <v>1</v>
      </c>
      <c r="H247" s="290">
        <v>5</v>
      </c>
      <c r="I247" s="56">
        <v>22</v>
      </c>
      <c r="J247" s="12"/>
      <c r="K247" s="130">
        <v>301</v>
      </c>
    </row>
    <row r="248" spans="1:11" x14ac:dyDescent="0.3">
      <c r="A248" s="130" t="s">
        <v>1295</v>
      </c>
      <c r="B248" s="131" t="s">
        <v>1095</v>
      </c>
      <c r="C248" s="65" t="s">
        <v>147</v>
      </c>
      <c r="D248" s="12"/>
      <c r="E248" s="12" t="str">
        <f t="shared" si="5"/>
        <v>10.1.5.23</v>
      </c>
      <c r="F248" s="290">
        <v>10</v>
      </c>
      <c r="G248" s="56">
        <v>1</v>
      </c>
      <c r="H248" s="290">
        <v>5</v>
      </c>
      <c r="I248" s="56">
        <v>23</v>
      </c>
      <c r="J248" s="12"/>
      <c r="K248" s="130">
        <v>301</v>
      </c>
    </row>
    <row r="249" spans="1:11" x14ac:dyDescent="0.3">
      <c r="A249" s="130" t="s">
        <v>1295</v>
      </c>
      <c r="B249" s="131" t="s">
        <v>1095</v>
      </c>
      <c r="C249" s="65" t="s">
        <v>239</v>
      </c>
      <c r="D249" s="12"/>
      <c r="E249" s="12" t="str">
        <f t="shared" si="5"/>
        <v>10.1.5.24</v>
      </c>
      <c r="F249" s="290">
        <v>10</v>
      </c>
      <c r="G249" s="56">
        <v>1</v>
      </c>
      <c r="H249" s="290">
        <v>5</v>
      </c>
      <c r="I249" s="56">
        <v>24</v>
      </c>
      <c r="J249" s="12"/>
      <c r="K249" s="130">
        <v>301</v>
      </c>
    </row>
    <row r="250" spans="1:11" x14ac:dyDescent="0.3">
      <c r="A250" s="130" t="s">
        <v>1295</v>
      </c>
      <c r="B250" s="131" t="s">
        <v>1095</v>
      </c>
      <c r="C250" s="65" t="s">
        <v>151</v>
      </c>
      <c r="D250" s="12"/>
      <c r="E250" s="12" t="str">
        <f t="shared" si="5"/>
        <v>10.1.5.25</v>
      </c>
      <c r="F250" s="290">
        <v>10</v>
      </c>
      <c r="G250" s="56">
        <v>1</v>
      </c>
      <c r="H250" s="290">
        <v>5</v>
      </c>
      <c r="I250" s="56">
        <v>25</v>
      </c>
      <c r="J250" s="12"/>
      <c r="K250" s="130">
        <v>301</v>
      </c>
    </row>
    <row r="251" spans="1:11" x14ac:dyDescent="0.3">
      <c r="A251" s="130" t="s">
        <v>1295</v>
      </c>
      <c r="B251" s="131" t="s">
        <v>1095</v>
      </c>
      <c r="C251" s="65" t="s">
        <v>242</v>
      </c>
      <c r="D251" s="12"/>
      <c r="E251" s="12" t="str">
        <f t="shared" si="5"/>
        <v>10.1.5.26</v>
      </c>
      <c r="F251" s="290">
        <v>10</v>
      </c>
      <c r="G251" s="56">
        <v>1</v>
      </c>
      <c r="H251" s="290">
        <v>5</v>
      </c>
      <c r="I251" s="56">
        <v>26</v>
      </c>
      <c r="J251" s="12"/>
      <c r="K251" s="130">
        <v>301</v>
      </c>
    </row>
    <row r="252" spans="1:11" x14ac:dyDescent="0.3">
      <c r="A252" s="130" t="s">
        <v>1295</v>
      </c>
      <c r="B252" s="131" t="s">
        <v>1095</v>
      </c>
      <c r="C252" s="65" t="s">
        <v>155</v>
      </c>
      <c r="D252" s="12"/>
      <c r="E252" s="12" t="str">
        <f t="shared" si="5"/>
        <v>10.1.5.27</v>
      </c>
      <c r="F252" s="290">
        <v>10</v>
      </c>
      <c r="G252" s="56">
        <v>1</v>
      </c>
      <c r="H252" s="290">
        <v>5</v>
      </c>
      <c r="I252" s="56">
        <v>27</v>
      </c>
      <c r="J252" s="12"/>
      <c r="K252" s="130">
        <v>301</v>
      </c>
    </row>
    <row r="253" spans="1:11" x14ac:dyDescent="0.3">
      <c r="A253" s="130"/>
      <c r="B253" s="131"/>
      <c r="C253" s="65"/>
      <c r="D253" s="12"/>
      <c r="E253" s="12" t="str">
        <f t="shared" si="5"/>
        <v>...</v>
      </c>
      <c r="F253" s="290"/>
      <c r="G253" s="56"/>
      <c r="H253" s="290"/>
      <c r="I253" s="56"/>
      <c r="J253" s="12"/>
      <c r="K253" s="130"/>
    </row>
    <row r="254" spans="1:11" x14ac:dyDescent="0.3">
      <c r="A254" s="130"/>
      <c r="B254" s="131"/>
      <c r="C254" s="65"/>
      <c r="D254" s="12"/>
      <c r="E254" s="12" t="str">
        <f t="shared" si="5"/>
        <v>...</v>
      </c>
      <c r="F254" s="290"/>
      <c r="G254" s="56"/>
      <c r="H254" s="290"/>
      <c r="I254" s="56"/>
      <c r="J254" s="12"/>
      <c r="K254" s="130"/>
    </row>
    <row r="255" spans="1:11" x14ac:dyDescent="0.3">
      <c r="A255" s="130" t="s">
        <v>1300</v>
      </c>
      <c r="B255" s="131" t="s">
        <v>1101</v>
      </c>
      <c r="C255" s="65" t="s">
        <v>124</v>
      </c>
      <c r="D255" s="12"/>
      <c r="E255" s="12" t="str">
        <f t="shared" si="5"/>
        <v>10.1.6.11</v>
      </c>
      <c r="F255" s="290">
        <v>10</v>
      </c>
      <c r="G255" s="56">
        <v>1</v>
      </c>
      <c r="H255" s="290">
        <v>6</v>
      </c>
      <c r="I255" s="56">
        <v>11</v>
      </c>
      <c r="J255" s="12"/>
      <c r="K255" s="130">
        <v>302</v>
      </c>
    </row>
    <row r="256" spans="1:11" x14ac:dyDescent="0.3">
      <c r="A256" s="130" t="s">
        <v>1300</v>
      </c>
      <c r="B256" s="131" t="s">
        <v>1101</v>
      </c>
      <c r="C256" s="65" t="s">
        <v>221</v>
      </c>
      <c r="D256" s="12"/>
      <c r="E256" s="12" t="str">
        <f t="shared" si="5"/>
        <v>10.1.6.12</v>
      </c>
      <c r="F256" s="290">
        <v>10</v>
      </c>
      <c r="G256" s="56">
        <v>1</v>
      </c>
      <c r="H256" s="290">
        <v>6</v>
      </c>
      <c r="I256" s="56">
        <v>12</v>
      </c>
      <c r="J256" s="12"/>
      <c r="K256" s="130">
        <v>302</v>
      </c>
    </row>
    <row r="257" spans="1:11" x14ac:dyDescent="0.3">
      <c r="A257" s="130" t="s">
        <v>1300</v>
      </c>
      <c r="B257" s="131" t="s">
        <v>1101</v>
      </c>
      <c r="C257" s="65" t="s">
        <v>127</v>
      </c>
      <c r="D257" s="12"/>
      <c r="E257" s="12" t="str">
        <f t="shared" si="5"/>
        <v>10.1.6.13</v>
      </c>
      <c r="F257" s="290">
        <v>10</v>
      </c>
      <c r="G257" s="56">
        <v>1</v>
      </c>
      <c r="H257" s="290">
        <v>6</v>
      </c>
      <c r="I257" s="56">
        <v>13</v>
      </c>
      <c r="J257" s="12"/>
      <c r="K257" s="130">
        <v>302</v>
      </c>
    </row>
    <row r="258" spans="1:11" x14ac:dyDescent="0.3">
      <c r="A258" s="130" t="s">
        <v>1300</v>
      </c>
      <c r="B258" s="131" t="s">
        <v>1101</v>
      </c>
      <c r="C258" s="65" t="s">
        <v>224</v>
      </c>
      <c r="D258" s="12"/>
      <c r="E258" s="12" t="str">
        <f t="shared" si="5"/>
        <v>10.1.6.14</v>
      </c>
      <c r="F258" s="290">
        <v>10</v>
      </c>
      <c r="G258" s="56">
        <v>1</v>
      </c>
      <c r="H258" s="290">
        <v>6</v>
      </c>
      <c r="I258" s="56">
        <v>14</v>
      </c>
      <c r="J258" s="12"/>
      <c r="K258" s="130">
        <v>302</v>
      </c>
    </row>
    <row r="259" spans="1:11" x14ac:dyDescent="0.3">
      <c r="A259" s="130" t="s">
        <v>1300</v>
      </c>
      <c r="B259" s="131" t="s">
        <v>1101</v>
      </c>
      <c r="C259" s="65" t="s">
        <v>131</v>
      </c>
      <c r="D259" s="12"/>
      <c r="E259" s="12" t="str">
        <f t="shared" si="5"/>
        <v>10.1.6.15</v>
      </c>
      <c r="F259" s="290">
        <v>10</v>
      </c>
      <c r="G259" s="56">
        <v>1</v>
      </c>
      <c r="H259" s="290">
        <v>6</v>
      </c>
      <c r="I259" s="56">
        <v>15</v>
      </c>
      <c r="J259" s="12"/>
      <c r="K259" s="130">
        <v>302</v>
      </c>
    </row>
    <row r="260" spans="1:11" x14ac:dyDescent="0.3">
      <c r="A260" s="130" t="s">
        <v>1300</v>
      </c>
      <c r="B260" s="131" t="s">
        <v>1101</v>
      </c>
      <c r="C260" s="65" t="s">
        <v>227</v>
      </c>
      <c r="D260" s="12"/>
      <c r="E260" s="12" t="str">
        <f t="shared" si="5"/>
        <v>10.1.6.16</v>
      </c>
      <c r="F260" s="290">
        <v>10</v>
      </c>
      <c r="G260" s="56">
        <v>1</v>
      </c>
      <c r="H260" s="290">
        <v>6</v>
      </c>
      <c r="I260" s="56">
        <v>16</v>
      </c>
      <c r="J260" s="12"/>
      <c r="K260" s="130">
        <v>302</v>
      </c>
    </row>
    <row r="261" spans="1:11" x14ac:dyDescent="0.3">
      <c r="A261" s="130" t="s">
        <v>1300</v>
      </c>
      <c r="B261" s="131" t="s">
        <v>1101</v>
      </c>
      <c r="C261" s="65" t="s">
        <v>135</v>
      </c>
      <c r="D261" s="12"/>
      <c r="E261" s="12" t="str">
        <f t="shared" ref="E261:E273" si="6">CONCATENATE(F261,".",G261,".",H261,".",I261)</f>
        <v>10.1.6.17</v>
      </c>
      <c r="F261" s="290">
        <v>10</v>
      </c>
      <c r="G261" s="56">
        <v>1</v>
      </c>
      <c r="H261" s="290">
        <v>6</v>
      </c>
      <c r="I261" s="56">
        <v>17</v>
      </c>
      <c r="J261" s="12"/>
      <c r="K261" s="130">
        <v>302</v>
      </c>
    </row>
    <row r="262" spans="1:11" x14ac:dyDescent="0.3">
      <c r="A262" s="130" t="s">
        <v>1300</v>
      </c>
      <c r="B262" s="131" t="s">
        <v>1101</v>
      </c>
      <c r="C262" s="65" t="s">
        <v>230</v>
      </c>
      <c r="D262" s="12"/>
      <c r="E262" s="12" t="str">
        <f t="shared" si="6"/>
        <v>10.1.6.18</v>
      </c>
      <c r="F262" s="290">
        <v>10</v>
      </c>
      <c r="G262" s="56">
        <v>1</v>
      </c>
      <c r="H262" s="290">
        <v>6</v>
      </c>
      <c r="I262" s="56">
        <v>18</v>
      </c>
      <c r="J262" s="12"/>
      <c r="K262" s="130">
        <v>302</v>
      </c>
    </row>
    <row r="263" spans="1:11" x14ac:dyDescent="0.3">
      <c r="A263" s="130" t="s">
        <v>1300</v>
      </c>
      <c r="B263" s="131" t="s">
        <v>1101</v>
      </c>
      <c r="C263" s="65" t="s">
        <v>139</v>
      </c>
      <c r="D263" s="12"/>
      <c r="E263" s="12" t="str">
        <f t="shared" si="6"/>
        <v>10.1.6.19</v>
      </c>
      <c r="F263" s="290">
        <v>10</v>
      </c>
      <c r="G263" s="56">
        <v>1</v>
      </c>
      <c r="H263" s="290">
        <v>6</v>
      </c>
      <c r="I263" s="56">
        <v>19</v>
      </c>
      <c r="J263" s="12"/>
      <c r="K263" s="130">
        <v>302</v>
      </c>
    </row>
    <row r="264" spans="1:11" x14ac:dyDescent="0.3">
      <c r="A264" s="130" t="s">
        <v>1300</v>
      </c>
      <c r="B264" s="131" t="s">
        <v>1101</v>
      </c>
      <c r="C264" s="65" t="s">
        <v>233</v>
      </c>
      <c r="D264" s="12"/>
      <c r="E264" s="12" t="str">
        <f t="shared" si="6"/>
        <v>10.1.6.20</v>
      </c>
      <c r="F264" s="290">
        <v>10</v>
      </c>
      <c r="G264" s="56">
        <v>1</v>
      </c>
      <c r="H264" s="290">
        <v>6</v>
      </c>
      <c r="I264" s="56">
        <v>20</v>
      </c>
      <c r="J264" s="12"/>
      <c r="K264" s="130">
        <v>302</v>
      </c>
    </row>
    <row r="265" spans="1:11" x14ac:dyDescent="0.3">
      <c r="A265" s="130" t="s">
        <v>1300</v>
      </c>
      <c r="B265" s="131" t="s">
        <v>1101</v>
      </c>
      <c r="C265" s="65" t="s">
        <v>143</v>
      </c>
      <c r="D265" s="12"/>
      <c r="E265" s="12" t="str">
        <f t="shared" si="6"/>
        <v>10.1.6.21</v>
      </c>
      <c r="F265" s="290">
        <v>10</v>
      </c>
      <c r="G265" s="56">
        <v>1</v>
      </c>
      <c r="H265" s="290">
        <v>6</v>
      </c>
      <c r="I265" s="56">
        <v>21</v>
      </c>
      <c r="J265" s="12"/>
      <c r="K265" s="130">
        <v>302</v>
      </c>
    </row>
    <row r="266" spans="1:11" x14ac:dyDescent="0.3">
      <c r="A266" s="130" t="s">
        <v>1300</v>
      </c>
      <c r="B266" s="131" t="s">
        <v>1101</v>
      </c>
      <c r="C266" s="65" t="s">
        <v>236</v>
      </c>
      <c r="D266" s="12"/>
      <c r="E266" s="12" t="str">
        <f t="shared" si="6"/>
        <v>10.1.6.22</v>
      </c>
      <c r="F266" s="290">
        <v>10</v>
      </c>
      <c r="G266" s="56">
        <v>1</v>
      </c>
      <c r="H266" s="290">
        <v>6</v>
      </c>
      <c r="I266" s="56">
        <v>22</v>
      </c>
      <c r="J266" s="12"/>
      <c r="K266" s="130">
        <v>302</v>
      </c>
    </row>
    <row r="267" spans="1:11" x14ac:dyDescent="0.3">
      <c r="A267" s="130" t="s">
        <v>1300</v>
      </c>
      <c r="B267" s="131" t="s">
        <v>1101</v>
      </c>
      <c r="C267" s="65" t="s">
        <v>147</v>
      </c>
      <c r="D267" s="12"/>
      <c r="E267" s="12" t="str">
        <f t="shared" si="6"/>
        <v>10.1.6.23</v>
      </c>
      <c r="F267" s="290">
        <v>10</v>
      </c>
      <c r="G267" s="56">
        <v>1</v>
      </c>
      <c r="H267" s="290">
        <v>6</v>
      </c>
      <c r="I267" s="56">
        <v>23</v>
      </c>
      <c r="J267" s="12"/>
      <c r="K267" s="130">
        <v>302</v>
      </c>
    </row>
    <row r="268" spans="1:11" x14ac:dyDescent="0.3">
      <c r="A268" s="130" t="s">
        <v>1300</v>
      </c>
      <c r="B268" s="131" t="s">
        <v>1101</v>
      </c>
      <c r="C268" s="65" t="s">
        <v>239</v>
      </c>
      <c r="D268" s="12"/>
      <c r="E268" s="12" t="str">
        <f t="shared" si="6"/>
        <v>10.1.6.24</v>
      </c>
      <c r="F268" s="290">
        <v>10</v>
      </c>
      <c r="G268" s="56">
        <v>1</v>
      </c>
      <c r="H268" s="290">
        <v>6</v>
      </c>
      <c r="I268" s="56">
        <v>24</v>
      </c>
      <c r="J268" s="12"/>
      <c r="K268" s="130">
        <v>302</v>
      </c>
    </row>
    <row r="269" spans="1:11" x14ac:dyDescent="0.3">
      <c r="A269" s="130" t="s">
        <v>1300</v>
      </c>
      <c r="B269" s="131" t="s">
        <v>1101</v>
      </c>
      <c r="C269" s="65" t="s">
        <v>151</v>
      </c>
      <c r="D269" s="12"/>
      <c r="E269" s="12" t="str">
        <f t="shared" si="6"/>
        <v>10.1.6.25</v>
      </c>
      <c r="F269" s="290">
        <v>10</v>
      </c>
      <c r="G269" s="56">
        <v>1</v>
      </c>
      <c r="H269" s="290">
        <v>6</v>
      </c>
      <c r="I269" s="56">
        <v>25</v>
      </c>
      <c r="J269" s="12"/>
      <c r="K269" s="130">
        <v>302</v>
      </c>
    </row>
    <row r="270" spans="1:11" x14ac:dyDescent="0.3">
      <c r="A270" s="130" t="s">
        <v>1300</v>
      </c>
      <c r="B270" s="131" t="s">
        <v>1101</v>
      </c>
      <c r="C270" s="65" t="s">
        <v>242</v>
      </c>
      <c r="D270" s="12"/>
      <c r="E270" s="12" t="str">
        <f t="shared" si="6"/>
        <v>10.1.6.26</v>
      </c>
      <c r="F270" s="290">
        <v>10</v>
      </c>
      <c r="G270" s="56">
        <v>1</v>
      </c>
      <c r="H270" s="290">
        <v>6</v>
      </c>
      <c r="I270" s="56">
        <v>26</v>
      </c>
      <c r="J270" s="12"/>
      <c r="K270" s="130">
        <v>302</v>
      </c>
    </row>
    <row r="271" spans="1:11" x14ac:dyDescent="0.3">
      <c r="A271" s="130" t="s">
        <v>1300</v>
      </c>
      <c r="B271" s="131" t="s">
        <v>1101</v>
      </c>
      <c r="C271" s="65" t="s">
        <v>155</v>
      </c>
      <c r="D271" s="12"/>
      <c r="E271" s="12" t="str">
        <f t="shared" si="6"/>
        <v>10.1.6.27</v>
      </c>
      <c r="F271" s="290">
        <v>10</v>
      </c>
      <c r="G271" s="56">
        <v>1</v>
      </c>
      <c r="H271" s="290">
        <v>6</v>
      </c>
      <c r="I271" s="56">
        <v>27</v>
      </c>
      <c r="J271" s="12"/>
      <c r="K271" s="130">
        <v>302</v>
      </c>
    </row>
    <row r="272" spans="1:11" x14ac:dyDescent="0.3">
      <c r="A272" s="130"/>
      <c r="B272" s="131"/>
      <c r="C272" s="65"/>
      <c r="D272" s="12"/>
      <c r="E272" s="12" t="str">
        <f>CONCATENATE(F272,".",G272,".",H272,".",I272)</f>
        <v>...</v>
      </c>
      <c r="F272" s="56"/>
      <c r="G272" s="56"/>
      <c r="H272" s="56"/>
      <c r="I272" s="56"/>
      <c r="J272" s="12"/>
      <c r="K272" s="130"/>
    </row>
    <row r="273" spans="1:11" x14ac:dyDescent="0.3">
      <c r="A273" s="130" t="s">
        <v>1322</v>
      </c>
      <c r="B273" s="12" t="s">
        <v>1091</v>
      </c>
      <c r="C273" s="12" t="s">
        <v>110</v>
      </c>
      <c r="D273" s="12"/>
      <c r="E273" s="12" t="str">
        <f t="shared" si="6"/>
        <v>10.1.4.4</v>
      </c>
      <c r="F273" s="290">
        <v>10</v>
      </c>
      <c r="G273" s="56">
        <v>1</v>
      </c>
      <c r="H273" s="290">
        <v>4</v>
      </c>
      <c r="I273" s="56">
        <v>4</v>
      </c>
      <c r="J273" s="12"/>
      <c r="K273" s="130">
        <v>206</v>
      </c>
    </row>
    <row r="274" spans="1:11" x14ac:dyDescent="0.3">
      <c r="A274" s="130" t="s">
        <v>1322</v>
      </c>
      <c r="B274" s="12" t="s">
        <v>1091</v>
      </c>
      <c r="C274" s="12" t="s">
        <v>213</v>
      </c>
      <c r="D274" s="12"/>
      <c r="E274" s="12" t="str">
        <f t="shared" ref="E274:E292" si="7">CONCATENATE(F274,".",G274,".",H274,".",I274)</f>
        <v>10.1.4.5</v>
      </c>
      <c r="F274" s="290">
        <v>10</v>
      </c>
      <c r="G274" s="56">
        <v>1</v>
      </c>
      <c r="H274" s="290">
        <v>4</v>
      </c>
      <c r="I274" s="56">
        <v>5</v>
      </c>
      <c r="J274" s="12"/>
      <c r="K274" s="130">
        <v>206</v>
      </c>
    </row>
    <row r="275" spans="1:11" x14ac:dyDescent="0.3">
      <c r="A275" s="130" t="s">
        <v>1322</v>
      </c>
      <c r="B275" s="12" t="s">
        <v>1091</v>
      </c>
      <c r="C275" s="65" t="s">
        <v>300</v>
      </c>
      <c r="D275" s="12"/>
      <c r="E275" s="12" t="str">
        <f t="shared" si="7"/>
        <v>10.1.4.6</v>
      </c>
      <c r="F275" s="290">
        <v>10</v>
      </c>
      <c r="G275" s="56">
        <v>1</v>
      </c>
      <c r="H275" s="290">
        <v>4</v>
      </c>
      <c r="I275" s="56">
        <v>6</v>
      </c>
      <c r="J275" s="12"/>
      <c r="K275" s="130">
        <v>206</v>
      </c>
    </row>
    <row r="276" spans="1:11" x14ac:dyDescent="0.3">
      <c r="A276" s="130" t="s">
        <v>1322</v>
      </c>
      <c r="B276" s="12" t="s">
        <v>1091</v>
      </c>
      <c r="C276" s="65" t="s">
        <v>124</v>
      </c>
      <c r="D276" s="12"/>
      <c r="E276" s="12" t="str">
        <f t="shared" si="7"/>
        <v>10.1.4.11</v>
      </c>
      <c r="F276" s="290">
        <v>10</v>
      </c>
      <c r="G276" s="56">
        <v>1</v>
      </c>
      <c r="H276" s="290">
        <v>4</v>
      </c>
      <c r="I276" s="56">
        <v>11</v>
      </c>
      <c r="J276" s="12"/>
      <c r="K276" s="130">
        <v>206</v>
      </c>
    </row>
    <row r="277" spans="1:11" x14ac:dyDescent="0.3">
      <c r="A277" s="130" t="s">
        <v>1322</v>
      </c>
      <c r="B277" s="12" t="s">
        <v>1091</v>
      </c>
      <c r="C277" s="65" t="s">
        <v>221</v>
      </c>
      <c r="D277" s="12"/>
      <c r="E277" s="12" t="str">
        <f t="shared" si="7"/>
        <v>10.1.4.12</v>
      </c>
      <c r="F277" s="290">
        <v>10</v>
      </c>
      <c r="G277" s="56">
        <v>1</v>
      </c>
      <c r="H277" s="290">
        <v>4</v>
      </c>
      <c r="I277" s="56">
        <v>12</v>
      </c>
      <c r="J277" s="12"/>
      <c r="K277" s="130">
        <v>206</v>
      </c>
    </row>
    <row r="278" spans="1:11" x14ac:dyDescent="0.3">
      <c r="A278" s="130" t="s">
        <v>1322</v>
      </c>
      <c r="B278" s="12" t="s">
        <v>1091</v>
      </c>
      <c r="C278" s="65" t="s">
        <v>127</v>
      </c>
      <c r="D278" s="12"/>
      <c r="E278" s="12" t="str">
        <f t="shared" si="7"/>
        <v>10.1.4.13</v>
      </c>
      <c r="F278" s="290">
        <v>10</v>
      </c>
      <c r="G278" s="56">
        <v>1</v>
      </c>
      <c r="H278" s="290">
        <v>4</v>
      </c>
      <c r="I278" s="56">
        <v>13</v>
      </c>
      <c r="J278" s="12"/>
      <c r="K278" s="130">
        <v>206</v>
      </c>
    </row>
    <row r="279" spans="1:11" x14ac:dyDescent="0.3">
      <c r="A279" s="130" t="s">
        <v>1322</v>
      </c>
      <c r="B279" s="12" t="s">
        <v>1091</v>
      </c>
      <c r="C279" s="65" t="s">
        <v>224</v>
      </c>
      <c r="D279" s="12"/>
      <c r="E279" s="12" t="str">
        <f t="shared" si="7"/>
        <v>10.1.4.14</v>
      </c>
      <c r="F279" s="290">
        <v>10</v>
      </c>
      <c r="G279" s="56">
        <v>1</v>
      </c>
      <c r="H279" s="290">
        <v>4</v>
      </c>
      <c r="I279" s="56">
        <v>14</v>
      </c>
      <c r="J279" s="12"/>
      <c r="K279" s="130">
        <v>206</v>
      </c>
    </row>
    <row r="280" spans="1:11" x14ac:dyDescent="0.3">
      <c r="A280" s="130" t="s">
        <v>1322</v>
      </c>
      <c r="B280" s="12" t="s">
        <v>1091</v>
      </c>
      <c r="C280" s="65" t="s">
        <v>131</v>
      </c>
      <c r="D280" s="12"/>
      <c r="E280" s="12" t="str">
        <f t="shared" si="7"/>
        <v>10.1.4.15</v>
      </c>
      <c r="F280" s="290">
        <v>10</v>
      </c>
      <c r="G280" s="56">
        <v>1</v>
      </c>
      <c r="H280" s="290">
        <v>4</v>
      </c>
      <c r="I280" s="56">
        <v>15</v>
      </c>
      <c r="J280" s="12"/>
      <c r="K280" s="130">
        <v>206</v>
      </c>
    </row>
    <row r="281" spans="1:11" x14ac:dyDescent="0.3">
      <c r="A281" s="130" t="s">
        <v>1322</v>
      </c>
      <c r="B281" s="12" t="s">
        <v>1091</v>
      </c>
      <c r="C281" s="65" t="s">
        <v>227</v>
      </c>
      <c r="D281" s="12"/>
      <c r="E281" s="12" t="str">
        <f t="shared" si="7"/>
        <v>10.1.4.16</v>
      </c>
      <c r="F281" s="290">
        <v>10</v>
      </c>
      <c r="G281" s="56">
        <v>1</v>
      </c>
      <c r="H281" s="290">
        <v>4</v>
      </c>
      <c r="I281" s="56">
        <v>16</v>
      </c>
      <c r="J281" s="12"/>
      <c r="K281" s="130">
        <v>206</v>
      </c>
    </row>
    <row r="282" spans="1:11" x14ac:dyDescent="0.3">
      <c r="A282" s="130" t="s">
        <v>1322</v>
      </c>
      <c r="B282" s="12" t="s">
        <v>1091</v>
      </c>
      <c r="C282" s="65" t="s">
        <v>135</v>
      </c>
      <c r="D282" s="12"/>
      <c r="E282" s="12" t="str">
        <f t="shared" si="7"/>
        <v>10.1.4.17</v>
      </c>
      <c r="F282" s="290">
        <v>10</v>
      </c>
      <c r="G282" s="56">
        <v>1</v>
      </c>
      <c r="H282" s="290">
        <v>4</v>
      </c>
      <c r="I282" s="56">
        <v>17</v>
      </c>
      <c r="J282" s="12"/>
      <c r="K282" s="130">
        <v>206</v>
      </c>
    </row>
    <row r="283" spans="1:11" x14ac:dyDescent="0.3">
      <c r="A283" s="130" t="s">
        <v>1322</v>
      </c>
      <c r="B283" s="12" t="s">
        <v>1091</v>
      </c>
      <c r="C283" s="65" t="s">
        <v>230</v>
      </c>
      <c r="D283" s="12"/>
      <c r="E283" s="12" t="str">
        <f t="shared" si="7"/>
        <v>10.1.4.18</v>
      </c>
      <c r="F283" s="290">
        <v>10</v>
      </c>
      <c r="G283" s="56">
        <v>1</v>
      </c>
      <c r="H283" s="290">
        <v>4</v>
      </c>
      <c r="I283" s="56">
        <v>18</v>
      </c>
      <c r="J283" s="12"/>
      <c r="K283" s="130">
        <v>206</v>
      </c>
    </row>
    <row r="284" spans="1:11" x14ac:dyDescent="0.3">
      <c r="A284" s="130" t="s">
        <v>1322</v>
      </c>
      <c r="B284" s="12" t="s">
        <v>1091</v>
      </c>
      <c r="C284" s="65" t="s">
        <v>139</v>
      </c>
      <c r="D284" s="12"/>
      <c r="E284" s="12" t="str">
        <f t="shared" si="7"/>
        <v>10.1.4.19</v>
      </c>
      <c r="F284" s="290">
        <v>10</v>
      </c>
      <c r="G284" s="56">
        <v>1</v>
      </c>
      <c r="H284" s="290">
        <v>4</v>
      </c>
      <c r="I284" s="56">
        <v>19</v>
      </c>
      <c r="J284" s="12"/>
      <c r="K284" s="130">
        <v>206</v>
      </c>
    </row>
    <row r="285" spans="1:11" x14ac:dyDescent="0.3">
      <c r="A285" s="130" t="s">
        <v>1322</v>
      </c>
      <c r="B285" s="12" t="s">
        <v>1091</v>
      </c>
      <c r="C285" s="65" t="s">
        <v>233</v>
      </c>
      <c r="D285" s="12"/>
      <c r="E285" s="12" t="str">
        <f t="shared" si="7"/>
        <v>10.1.4.20</v>
      </c>
      <c r="F285" s="290">
        <v>10</v>
      </c>
      <c r="G285" s="56">
        <v>1</v>
      </c>
      <c r="H285" s="290">
        <v>4</v>
      </c>
      <c r="I285" s="56">
        <v>20</v>
      </c>
      <c r="J285" s="12"/>
      <c r="K285" s="130">
        <v>206</v>
      </c>
    </row>
    <row r="286" spans="1:11" x14ac:dyDescent="0.3">
      <c r="A286" s="130" t="s">
        <v>1322</v>
      </c>
      <c r="B286" s="12" t="s">
        <v>1091</v>
      </c>
      <c r="C286" s="65" t="s">
        <v>143</v>
      </c>
      <c r="D286" s="12"/>
      <c r="E286" s="12" t="str">
        <f t="shared" si="7"/>
        <v>10.1.4.21</v>
      </c>
      <c r="F286" s="290">
        <v>10</v>
      </c>
      <c r="G286" s="56">
        <v>1</v>
      </c>
      <c r="H286" s="290">
        <v>4</v>
      </c>
      <c r="I286" s="56">
        <v>21</v>
      </c>
      <c r="J286" s="12"/>
      <c r="K286" s="130">
        <v>206</v>
      </c>
    </row>
    <row r="287" spans="1:11" x14ac:dyDescent="0.3">
      <c r="A287" s="130" t="s">
        <v>1322</v>
      </c>
      <c r="B287" s="12" t="s">
        <v>1091</v>
      </c>
      <c r="C287" s="65" t="s">
        <v>236</v>
      </c>
      <c r="D287" s="12"/>
      <c r="E287" s="12" t="str">
        <f t="shared" si="7"/>
        <v>10.1.4.22</v>
      </c>
      <c r="F287" s="290">
        <v>10</v>
      </c>
      <c r="G287" s="56">
        <v>1</v>
      </c>
      <c r="H287" s="290">
        <v>4</v>
      </c>
      <c r="I287" s="56">
        <v>22</v>
      </c>
      <c r="J287" s="12"/>
      <c r="K287" s="130">
        <v>206</v>
      </c>
    </row>
    <row r="288" spans="1:11" x14ac:dyDescent="0.3">
      <c r="A288" s="130" t="s">
        <v>1322</v>
      </c>
      <c r="B288" s="12" t="s">
        <v>1091</v>
      </c>
      <c r="C288" s="65" t="s">
        <v>147</v>
      </c>
      <c r="D288" s="12"/>
      <c r="E288" s="12" t="str">
        <f t="shared" si="7"/>
        <v>10.1.4.23</v>
      </c>
      <c r="F288" s="290">
        <v>10</v>
      </c>
      <c r="G288" s="56">
        <v>1</v>
      </c>
      <c r="H288" s="290">
        <v>4</v>
      </c>
      <c r="I288" s="56">
        <v>23</v>
      </c>
      <c r="J288" s="12"/>
      <c r="K288" s="130">
        <v>206</v>
      </c>
    </row>
    <row r="289" spans="1:11" x14ac:dyDescent="0.3">
      <c r="A289" s="130" t="s">
        <v>1322</v>
      </c>
      <c r="B289" s="12" t="s">
        <v>1091</v>
      </c>
      <c r="C289" s="65" t="s">
        <v>239</v>
      </c>
      <c r="D289" s="12"/>
      <c r="E289" s="12" t="str">
        <f t="shared" si="7"/>
        <v>10.1.4.24</v>
      </c>
      <c r="F289" s="290">
        <v>10</v>
      </c>
      <c r="G289" s="56">
        <v>1</v>
      </c>
      <c r="H289" s="290">
        <v>4</v>
      </c>
      <c r="I289" s="56">
        <v>24</v>
      </c>
      <c r="J289" s="12"/>
      <c r="K289" s="130">
        <v>206</v>
      </c>
    </row>
    <row r="290" spans="1:11" x14ac:dyDescent="0.3">
      <c r="A290" s="130" t="s">
        <v>1322</v>
      </c>
      <c r="B290" s="12" t="s">
        <v>1091</v>
      </c>
      <c r="C290" s="65" t="s">
        <v>151</v>
      </c>
      <c r="D290" s="12"/>
      <c r="E290" s="12" t="str">
        <f t="shared" si="7"/>
        <v>10.1.4.25</v>
      </c>
      <c r="F290" s="290">
        <v>10</v>
      </c>
      <c r="G290" s="56">
        <v>1</v>
      </c>
      <c r="H290" s="290">
        <v>4</v>
      </c>
      <c r="I290" s="56">
        <v>25</v>
      </c>
      <c r="J290" s="12"/>
      <c r="K290" s="130">
        <v>206</v>
      </c>
    </row>
    <row r="291" spans="1:11" x14ac:dyDescent="0.3">
      <c r="A291" s="130" t="s">
        <v>1322</v>
      </c>
      <c r="B291" s="12" t="s">
        <v>1091</v>
      </c>
      <c r="C291" s="65" t="s">
        <v>242</v>
      </c>
      <c r="D291" s="12"/>
      <c r="E291" s="12" t="str">
        <f t="shared" si="7"/>
        <v>10.1.4.26</v>
      </c>
      <c r="F291" s="290">
        <v>10</v>
      </c>
      <c r="G291" s="56">
        <v>1</v>
      </c>
      <c r="H291" s="290">
        <v>4</v>
      </c>
      <c r="I291" s="56">
        <v>26</v>
      </c>
      <c r="J291" s="12"/>
      <c r="K291" s="130">
        <v>206</v>
      </c>
    </row>
    <row r="292" spans="1:11" x14ac:dyDescent="0.3">
      <c r="A292" s="130" t="s">
        <v>1322</v>
      </c>
      <c r="B292" s="12" t="s">
        <v>1091</v>
      </c>
      <c r="C292" s="65" t="s">
        <v>155</v>
      </c>
      <c r="D292" s="12"/>
      <c r="E292" s="12" t="str">
        <f t="shared" si="7"/>
        <v>10.1.4.27</v>
      </c>
      <c r="F292" s="290">
        <v>10</v>
      </c>
      <c r="G292" s="56">
        <v>1</v>
      </c>
      <c r="H292" s="290">
        <v>4</v>
      </c>
      <c r="I292" s="56">
        <v>27</v>
      </c>
      <c r="J292" s="12"/>
      <c r="K292" s="130">
        <v>206</v>
      </c>
    </row>
    <row r="293" spans="1:11" x14ac:dyDescent="0.3">
      <c r="A293" s="130"/>
      <c r="B293" s="131"/>
      <c r="C293" s="65"/>
      <c r="D293" s="12"/>
      <c r="E293" s="12" t="str">
        <f>CONCATENATE(F293,".",G293,".",H293,".",I293)</f>
        <v>...</v>
      </c>
      <c r="F293" s="56"/>
      <c r="G293" s="56"/>
      <c r="H293" s="56"/>
      <c r="I293" s="56"/>
      <c r="J293" s="12"/>
      <c r="K293" s="130"/>
    </row>
    <row r="294" spans="1:11" x14ac:dyDescent="0.3">
      <c r="A294" s="130"/>
      <c r="B294" s="131"/>
      <c r="C294" s="165" t="s">
        <v>1323</v>
      </c>
      <c r="D294" s="12"/>
      <c r="E294" s="12" t="str">
        <f>CONCATENATE(F294,".",G294,".",H294,".",I294)</f>
        <v>...</v>
      </c>
      <c r="F294" s="56"/>
      <c r="G294" s="56"/>
      <c r="H294" s="56"/>
      <c r="I294" s="56"/>
      <c r="J294" s="12"/>
      <c r="K294" s="130"/>
    </row>
    <row r="295" spans="1:11" x14ac:dyDescent="0.3">
      <c r="A295" s="170" t="s">
        <v>1324</v>
      </c>
      <c r="B295" s="169" t="s">
        <v>1247</v>
      </c>
      <c r="C295" s="176" t="s">
        <v>116</v>
      </c>
      <c r="D295" s="15"/>
      <c r="E295" s="15" t="str">
        <f>CONCATENATE(F295,".",G295,".",H295,".",I295)</f>
        <v>10.149.37.4</v>
      </c>
      <c r="F295" s="290">
        <v>10</v>
      </c>
      <c r="G295" s="56">
        <v>149</v>
      </c>
      <c r="H295" s="290">
        <v>37</v>
      </c>
      <c r="I295" s="56">
        <v>4</v>
      </c>
      <c r="J295" s="12" t="s">
        <v>1325</v>
      </c>
      <c r="K295" s="170">
        <v>100</v>
      </c>
    </row>
    <row r="296" spans="1:11" x14ac:dyDescent="0.3">
      <c r="A296" s="130" t="s">
        <v>1324</v>
      </c>
      <c r="B296" s="131" t="s">
        <v>1247</v>
      </c>
      <c r="C296" s="65" t="s">
        <v>216</v>
      </c>
      <c r="D296" s="12"/>
      <c r="E296" s="12" t="str">
        <f t="shared" ref="E296:E317" si="8">CONCATENATE(F296,".",G296,".",H296,".",I296)</f>
        <v>10.149.37.5</v>
      </c>
      <c r="F296" s="290">
        <v>10</v>
      </c>
      <c r="G296" s="56">
        <v>149</v>
      </c>
      <c r="H296" s="290">
        <v>37</v>
      </c>
      <c r="I296" s="56">
        <v>5</v>
      </c>
      <c r="J296" s="12" t="s">
        <v>1325</v>
      </c>
      <c r="K296" s="170">
        <v>100</v>
      </c>
    </row>
    <row r="297" spans="1:11" x14ac:dyDescent="0.3">
      <c r="A297" s="130" t="s">
        <v>1324</v>
      </c>
      <c r="B297" s="131" t="s">
        <v>1247</v>
      </c>
      <c r="C297" s="65" t="s">
        <v>289</v>
      </c>
      <c r="D297" s="12"/>
      <c r="E297" s="12" t="str">
        <f t="shared" si="8"/>
        <v>10.149.37.6</v>
      </c>
      <c r="F297" s="290">
        <v>10</v>
      </c>
      <c r="G297" s="56">
        <v>149</v>
      </c>
      <c r="H297" s="290">
        <v>37</v>
      </c>
      <c r="I297" s="56">
        <v>6</v>
      </c>
      <c r="J297" s="12" t="s">
        <v>1325</v>
      </c>
      <c r="K297" s="170">
        <v>100</v>
      </c>
    </row>
    <row r="298" spans="1:11" x14ac:dyDescent="0.3">
      <c r="A298" s="130" t="s">
        <v>1324</v>
      </c>
      <c r="B298" s="131" t="s">
        <v>1247</v>
      </c>
      <c r="C298" s="65" t="s">
        <v>190</v>
      </c>
      <c r="D298" s="12"/>
      <c r="E298" s="12" t="str">
        <f t="shared" si="8"/>
        <v>10.149.37.7</v>
      </c>
      <c r="F298" s="290">
        <v>10</v>
      </c>
      <c r="G298" s="56">
        <v>149</v>
      </c>
      <c r="H298" s="290">
        <v>37</v>
      </c>
      <c r="I298" s="56">
        <v>7</v>
      </c>
      <c r="J298" s="12" t="s">
        <v>1325</v>
      </c>
      <c r="K298" s="170">
        <v>100</v>
      </c>
    </row>
    <row r="299" spans="1:11" x14ac:dyDescent="0.3">
      <c r="A299" s="130" t="s">
        <v>1324</v>
      </c>
      <c r="B299" s="131" t="s">
        <v>1247</v>
      </c>
      <c r="C299" s="65" t="s">
        <v>272</v>
      </c>
      <c r="D299" s="12"/>
      <c r="E299" s="12" t="str">
        <f t="shared" si="8"/>
        <v>10.149.37.8</v>
      </c>
      <c r="F299" s="290">
        <v>10</v>
      </c>
      <c r="G299" s="56">
        <v>149</v>
      </c>
      <c r="H299" s="290">
        <v>37</v>
      </c>
      <c r="I299" s="56">
        <v>8</v>
      </c>
      <c r="J299" s="12" t="s">
        <v>1325</v>
      </c>
      <c r="K299" s="170">
        <v>100</v>
      </c>
    </row>
    <row r="300" spans="1:11" x14ac:dyDescent="0.3">
      <c r="A300" s="130" t="s">
        <v>1324</v>
      </c>
      <c r="B300" s="131" t="s">
        <v>1247</v>
      </c>
      <c r="C300" s="65" t="s">
        <v>294</v>
      </c>
      <c r="D300" s="12"/>
      <c r="E300" s="12" t="str">
        <f t="shared" si="8"/>
        <v>10.149.37.9</v>
      </c>
      <c r="F300" s="290">
        <v>10</v>
      </c>
      <c r="G300" s="56">
        <v>149</v>
      </c>
      <c r="H300" s="290">
        <v>37</v>
      </c>
      <c r="I300" s="56">
        <v>9</v>
      </c>
      <c r="J300" s="12" t="s">
        <v>1325</v>
      </c>
      <c r="K300" s="170">
        <v>100</v>
      </c>
    </row>
    <row r="301" spans="1:11" x14ac:dyDescent="0.3">
      <c r="A301" s="130" t="s">
        <v>1324</v>
      </c>
      <c r="B301" s="131" t="s">
        <v>1247</v>
      </c>
      <c r="C301" s="65" t="s">
        <v>355</v>
      </c>
      <c r="D301" s="12"/>
      <c r="E301" s="12" t="str">
        <f t="shared" si="8"/>
        <v>10.149.37.10</v>
      </c>
      <c r="F301" s="290">
        <v>10</v>
      </c>
      <c r="G301" s="56">
        <v>149</v>
      </c>
      <c r="H301" s="290">
        <v>37</v>
      </c>
      <c r="I301" s="56">
        <v>10</v>
      </c>
      <c r="J301" s="12" t="s">
        <v>1325</v>
      </c>
      <c r="K301" s="170">
        <v>100</v>
      </c>
    </row>
    <row r="302" spans="1:11" x14ac:dyDescent="0.3">
      <c r="A302" s="130" t="s">
        <v>1324</v>
      </c>
      <c r="B302" s="131" t="s">
        <v>1247</v>
      </c>
      <c r="C302" s="65" t="s">
        <v>193</v>
      </c>
      <c r="D302" s="12"/>
      <c r="E302" s="12" t="str">
        <f t="shared" si="8"/>
        <v>10.149.37.11</v>
      </c>
      <c r="F302" s="290">
        <v>10</v>
      </c>
      <c r="G302" s="56">
        <v>149</v>
      </c>
      <c r="H302" s="290">
        <v>37</v>
      </c>
      <c r="I302" s="56">
        <v>11</v>
      </c>
      <c r="J302" s="12" t="s">
        <v>1325</v>
      </c>
      <c r="K302" s="170">
        <v>100</v>
      </c>
    </row>
    <row r="303" spans="1:11" x14ac:dyDescent="0.3">
      <c r="A303" s="130" t="s">
        <v>1324</v>
      </c>
      <c r="B303" s="131" t="s">
        <v>1247</v>
      </c>
      <c r="C303" s="65" t="s">
        <v>275</v>
      </c>
      <c r="D303" s="12"/>
      <c r="E303" s="12" t="str">
        <f t="shared" si="8"/>
        <v>10.149.37.12</v>
      </c>
      <c r="F303" s="290">
        <v>10</v>
      </c>
      <c r="G303" s="56">
        <v>149</v>
      </c>
      <c r="H303" s="290">
        <v>37</v>
      </c>
      <c r="I303" s="56">
        <v>12</v>
      </c>
      <c r="J303" s="12" t="s">
        <v>1325</v>
      </c>
      <c r="K303" s="170">
        <v>100</v>
      </c>
    </row>
    <row r="304" spans="1:11" x14ac:dyDescent="0.3">
      <c r="A304" s="130" t="s">
        <v>1324</v>
      </c>
      <c r="B304" s="131" t="s">
        <v>1247</v>
      </c>
      <c r="C304" s="65" t="s">
        <v>297</v>
      </c>
      <c r="D304" s="12"/>
      <c r="E304" s="12" t="str">
        <f t="shared" si="8"/>
        <v>10.149.37.13</v>
      </c>
      <c r="F304" s="290">
        <v>10</v>
      </c>
      <c r="G304" s="56">
        <v>149</v>
      </c>
      <c r="H304" s="290">
        <v>37</v>
      </c>
      <c r="I304" s="56">
        <v>13</v>
      </c>
      <c r="J304" s="12" t="s">
        <v>1325</v>
      </c>
      <c r="K304" s="170">
        <v>100</v>
      </c>
    </row>
    <row r="305" spans="1:11" x14ac:dyDescent="0.3">
      <c r="A305" s="130" t="s">
        <v>1324</v>
      </c>
      <c r="B305" s="131" t="s">
        <v>1247</v>
      </c>
      <c r="C305" s="65" t="s">
        <v>358</v>
      </c>
      <c r="D305" s="12"/>
      <c r="E305" s="12" t="str">
        <f t="shared" si="8"/>
        <v>10.149.37.14</v>
      </c>
      <c r="F305" s="290">
        <v>10</v>
      </c>
      <c r="G305" s="56">
        <v>149</v>
      </c>
      <c r="H305" s="290">
        <v>37</v>
      </c>
      <c r="I305" s="56">
        <v>14</v>
      </c>
      <c r="J305" s="12" t="s">
        <v>1325</v>
      </c>
      <c r="K305" s="170">
        <v>100</v>
      </c>
    </row>
    <row r="306" spans="1:11" x14ac:dyDescent="0.3">
      <c r="A306" s="130"/>
      <c r="B306" s="131"/>
      <c r="C306" s="65"/>
      <c r="D306" s="12"/>
      <c r="E306" s="12" t="str">
        <f>CONCATENATE(F306,".",G306,".",H306,".",I306)</f>
        <v>...</v>
      </c>
      <c r="F306" s="290"/>
      <c r="G306" s="56"/>
      <c r="H306" s="290"/>
      <c r="I306" s="56"/>
      <c r="J306" s="12"/>
      <c r="K306" s="130"/>
    </row>
    <row r="307" spans="1:11" x14ac:dyDescent="0.3">
      <c r="A307" s="130" t="s">
        <v>1326</v>
      </c>
      <c r="B307" s="131" t="s">
        <v>1251</v>
      </c>
      <c r="C307" s="65" t="s">
        <v>116</v>
      </c>
      <c r="D307" s="12"/>
      <c r="E307" s="12" t="str">
        <f t="shared" si="8"/>
        <v>10.149.38.4</v>
      </c>
      <c r="F307" s="290">
        <v>10</v>
      </c>
      <c r="G307" s="56">
        <v>149</v>
      </c>
      <c r="H307" s="290">
        <v>38</v>
      </c>
      <c r="I307" s="56">
        <v>4</v>
      </c>
      <c r="J307" s="12" t="s">
        <v>1327</v>
      </c>
      <c r="K307" s="130">
        <v>101</v>
      </c>
    </row>
    <row r="308" spans="1:11" x14ac:dyDescent="0.3">
      <c r="A308" s="130" t="s">
        <v>1326</v>
      </c>
      <c r="B308" s="131" t="s">
        <v>1251</v>
      </c>
      <c r="C308" s="65" t="s">
        <v>216</v>
      </c>
      <c r="D308" s="12"/>
      <c r="E308" s="12" t="str">
        <f t="shared" si="8"/>
        <v>10.149.38.5</v>
      </c>
      <c r="F308" s="290">
        <v>10</v>
      </c>
      <c r="G308" s="56">
        <v>149</v>
      </c>
      <c r="H308" s="290">
        <v>38</v>
      </c>
      <c r="I308" s="56">
        <v>5</v>
      </c>
      <c r="J308" s="12" t="s">
        <v>1327</v>
      </c>
      <c r="K308" s="130">
        <v>101</v>
      </c>
    </row>
    <row r="309" spans="1:11" x14ac:dyDescent="0.3">
      <c r="A309" s="130" t="s">
        <v>1326</v>
      </c>
      <c r="B309" s="131" t="s">
        <v>1251</v>
      </c>
      <c r="C309" s="65" t="s">
        <v>289</v>
      </c>
      <c r="D309" s="12"/>
      <c r="E309" s="12" t="str">
        <f t="shared" si="8"/>
        <v>10.149.38.6</v>
      </c>
      <c r="F309" s="290">
        <v>10</v>
      </c>
      <c r="G309" s="56">
        <v>149</v>
      </c>
      <c r="H309" s="290">
        <v>38</v>
      </c>
      <c r="I309" s="56">
        <v>6</v>
      </c>
      <c r="J309" s="12" t="s">
        <v>1327</v>
      </c>
      <c r="K309" s="130">
        <v>101</v>
      </c>
    </row>
    <row r="310" spans="1:11" x14ac:dyDescent="0.3">
      <c r="A310" s="130" t="s">
        <v>1326</v>
      </c>
      <c r="B310" s="131" t="s">
        <v>1251</v>
      </c>
      <c r="C310" s="65" t="s">
        <v>190</v>
      </c>
      <c r="D310" s="12"/>
      <c r="E310" s="12" t="str">
        <f t="shared" si="8"/>
        <v>10.149.38.7</v>
      </c>
      <c r="F310" s="290">
        <v>10</v>
      </c>
      <c r="G310" s="56">
        <v>149</v>
      </c>
      <c r="H310" s="290">
        <v>38</v>
      </c>
      <c r="I310" s="56">
        <v>7</v>
      </c>
      <c r="J310" s="12" t="s">
        <v>1327</v>
      </c>
      <c r="K310" s="130">
        <v>101</v>
      </c>
    </row>
    <row r="311" spans="1:11" x14ac:dyDescent="0.3">
      <c r="A311" s="130" t="s">
        <v>1326</v>
      </c>
      <c r="B311" s="131" t="s">
        <v>1251</v>
      </c>
      <c r="C311" s="65" t="s">
        <v>272</v>
      </c>
      <c r="D311" s="12"/>
      <c r="E311" s="12" t="str">
        <f t="shared" si="8"/>
        <v>10.149.38.8</v>
      </c>
      <c r="F311" s="290">
        <v>10</v>
      </c>
      <c r="G311" s="56">
        <v>149</v>
      </c>
      <c r="H311" s="290">
        <v>38</v>
      </c>
      <c r="I311" s="56">
        <v>8</v>
      </c>
      <c r="J311" s="12" t="s">
        <v>1327</v>
      </c>
      <c r="K311" s="130">
        <v>101</v>
      </c>
    </row>
    <row r="312" spans="1:11" x14ac:dyDescent="0.3">
      <c r="A312" s="130" t="s">
        <v>1326</v>
      </c>
      <c r="B312" s="131" t="s">
        <v>1251</v>
      </c>
      <c r="C312" s="65" t="s">
        <v>294</v>
      </c>
      <c r="D312" s="12"/>
      <c r="E312" s="12" t="str">
        <f t="shared" si="8"/>
        <v>10.149.38.9</v>
      </c>
      <c r="F312" s="290">
        <v>10</v>
      </c>
      <c r="G312" s="56">
        <v>149</v>
      </c>
      <c r="H312" s="290">
        <v>38</v>
      </c>
      <c r="I312" s="56">
        <v>9</v>
      </c>
      <c r="J312" s="12" t="s">
        <v>1327</v>
      </c>
      <c r="K312" s="130">
        <v>101</v>
      </c>
    </row>
    <row r="313" spans="1:11" x14ac:dyDescent="0.3">
      <c r="A313" s="130" t="s">
        <v>1326</v>
      </c>
      <c r="B313" s="131" t="s">
        <v>1251</v>
      </c>
      <c r="C313" s="65" t="s">
        <v>355</v>
      </c>
      <c r="D313" s="12"/>
      <c r="E313" s="12" t="str">
        <f t="shared" si="8"/>
        <v>10.149.38.10</v>
      </c>
      <c r="F313" s="290">
        <v>10</v>
      </c>
      <c r="G313" s="56">
        <v>149</v>
      </c>
      <c r="H313" s="290">
        <v>38</v>
      </c>
      <c r="I313" s="56">
        <v>10</v>
      </c>
      <c r="J313" s="12" t="s">
        <v>1327</v>
      </c>
      <c r="K313" s="130">
        <v>101</v>
      </c>
    </row>
    <row r="314" spans="1:11" x14ac:dyDescent="0.3">
      <c r="A314" s="130" t="s">
        <v>1326</v>
      </c>
      <c r="B314" s="131" t="s">
        <v>1251</v>
      </c>
      <c r="C314" s="65" t="s">
        <v>193</v>
      </c>
      <c r="D314" s="12"/>
      <c r="E314" s="12" t="str">
        <f t="shared" si="8"/>
        <v>10.149.38.11</v>
      </c>
      <c r="F314" s="290">
        <v>10</v>
      </c>
      <c r="G314" s="56">
        <v>149</v>
      </c>
      <c r="H314" s="290">
        <v>38</v>
      </c>
      <c r="I314" s="56">
        <v>11</v>
      </c>
      <c r="J314" s="12" t="s">
        <v>1327</v>
      </c>
      <c r="K314" s="130">
        <v>101</v>
      </c>
    </row>
    <row r="315" spans="1:11" x14ac:dyDescent="0.3">
      <c r="A315" s="130" t="s">
        <v>1326</v>
      </c>
      <c r="B315" s="131" t="s">
        <v>1251</v>
      </c>
      <c r="C315" s="65" t="s">
        <v>275</v>
      </c>
      <c r="D315" s="12"/>
      <c r="E315" s="12" t="str">
        <f t="shared" si="8"/>
        <v>10.149.38.12</v>
      </c>
      <c r="F315" s="290">
        <v>10</v>
      </c>
      <c r="G315" s="56">
        <v>149</v>
      </c>
      <c r="H315" s="290">
        <v>38</v>
      </c>
      <c r="I315" s="56">
        <v>12</v>
      </c>
      <c r="J315" s="12" t="s">
        <v>1327</v>
      </c>
      <c r="K315" s="130">
        <v>101</v>
      </c>
    </row>
    <row r="316" spans="1:11" x14ac:dyDescent="0.3">
      <c r="A316" s="130" t="s">
        <v>1326</v>
      </c>
      <c r="B316" s="131" t="s">
        <v>1251</v>
      </c>
      <c r="C316" s="65" t="s">
        <v>297</v>
      </c>
      <c r="D316" s="12"/>
      <c r="E316" s="12" t="str">
        <f t="shared" si="8"/>
        <v>10.149.38.13</v>
      </c>
      <c r="F316" s="290">
        <v>10</v>
      </c>
      <c r="G316" s="56">
        <v>149</v>
      </c>
      <c r="H316" s="290">
        <v>38</v>
      </c>
      <c r="I316" s="56">
        <v>13</v>
      </c>
      <c r="J316" s="12" t="s">
        <v>1327</v>
      </c>
      <c r="K316" s="130">
        <v>101</v>
      </c>
    </row>
    <row r="317" spans="1:11" x14ac:dyDescent="0.3">
      <c r="A317" s="130" t="s">
        <v>1326</v>
      </c>
      <c r="B317" s="131" t="s">
        <v>1251</v>
      </c>
      <c r="C317" s="65" t="s">
        <v>358</v>
      </c>
      <c r="D317" s="12"/>
      <c r="E317" s="12" t="str">
        <f t="shared" si="8"/>
        <v>10.149.38.14</v>
      </c>
      <c r="F317" s="290">
        <v>10</v>
      </c>
      <c r="G317" s="56">
        <v>149</v>
      </c>
      <c r="H317" s="290">
        <v>38</v>
      </c>
      <c r="I317" s="56">
        <v>14</v>
      </c>
      <c r="J317" s="12" t="s">
        <v>1327</v>
      </c>
      <c r="K317" s="130">
        <v>101</v>
      </c>
    </row>
    <row r="318" spans="1:11" x14ac:dyDescent="0.3">
      <c r="A318" s="130"/>
      <c r="B318" s="131"/>
      <c r="C318" s="65"/>
      <c r="D318" s="12"/>
      <c r="E318" s="12" t="str">
        <f>CONCATENATE(F318,".",G318,".",H318,".",I318)</f>
        <v>...</v>
      </c>
      <c r="F318" s="290"/>
      <c r="G318" s="56"/>
      <c r="H318" s="290"/>
      <c r="I318" s="56"/>
      <c r="J318" s="12"/>
      <c r="K318" s="130"/>
    </row>
    <row r="319" spans="1:11" x14ac:dyDescent="0.3">
      <c r="A319" s="130" t="s">
        <v>1328</v>
      </c>
      <c r="B319" s="131"/>
      <c r="C319" s="130" t="s">
        <v>175</v>
      </c>
      <c r="D319" s="12"/>
      <c r="E319" s="12" t="str">
        <f t="shared" ref="E319:E355" si="9">CONCATENATE(F319,".",G319,".",H319,".",I319)</f>
        <v>10.149.36.229</v>
      </c>
      <c r="F319" s="290">
        <v>10</v>
      </c>
      <c r="G319" s="56">
        <v>149</v>
      </c>
      <c r="H319" s="56">
        <v>36</v>
      </c>
      <c r="I319" s="56">
        <v>229</v>
      </c>
      <c r="J319" s="12" t="s">
        <v>817</v>
      </c>
      <c r="K319" s="130">
        <v>33</v>
      </c>
    </row>
    <row r="320" spans="1:11" x14ac:dyDescent="0.3">
      <c r="A320" s="130" t="s">
        <v>1328</v>
      </c>
      <c r="B320" s="131"/>
      <c r="C320" s="130" t="s">
        <v>260</v>
      </c>
      <c r="D320" s="12"/>
      <c r="E320" s="12" t="str">
        <f t="shared" si="9"/>
        <v>10.149.36.230</v>
      </c>
      <c r="F320" s="290">
        <v>10</v>
      </c>
      <c r="G320" s="56">
        <v>149</v>
      </c>
      <c r="H320" s="56">
        <v>36</v>
      </c>
      <c r="I320" s="56">
        <v>230</v>
      </c>
      <c r="J320" s="12" t="s">
        <v>817</v>
      </c>
      <c r="K320" s="130">
        <v>33</v>
      </c>
    </row>
    <row r="321" spans="1:11" x14ac:dyDescent="0.3">
      <c r="A321" s="130" t="s">
        <v>1329</v>
      </c>
      <c r="B321" s="131"/>
      <c r="C321" s="130" t="s">
        <v>179</v>
      </c>
      <c r="D321" s="12"/>
      <c r="E321" s="12" t="str">
        <f t="shared" si="9"/>
        <v>10.149.36.196</v>
      </c>
      <c r="F321" s="290">
        <v>10</v>
      </c>
      <c r="G321" s="56">
        <v>149</v>
      </c>
      <c r="H321" s="56">
        <v>36</v>
      </c>
      <c r="I321" s="56">
        <v>196</v>
      </c>
      <c r="J321" s="12" t="s">
        <v>821</v>
      </c>
      <c r="K321" s="130">
        <v>32</v>
      </c>
    </row>
    <row r="322" spans="1:11" x14ac:dyDescent="0.3">
      <c r="A322" s="130" t="s">
        <v>1329</v>
      </c>
      <c r="B322" s="131"/>
      <c r="C322" s="130" t="s">
        <v>182</v>
      </c>
      <c r="D322" s="12"/>
      <c r="E322" s="12" t="str">
        <f t="shared" si="9"/>
        <v>10.149.36.197</v>
      </c>
      <c r="F322" s="290">
        <v>10</v>
      </c>
      <c r="G322" s="56">
        <v>149</v>
      </c>
      <c r="H322" s="56">
        <v>36</v>
      </c>
      <c r="I322" s="56">
        <v>197</v>
      </c>
      <c r="J322" s="12" t="s">
        <v>821</v>
      </c>
      <c r="K322" s="130">
        <v>32</v>
      </c>
    </row>
    <row r="323" spans="1:11" x14ac:dyDescent="0.3">
      <c r="A323" s="130" t="s">
        <v>1329</v>
      </c>
      <c r="B323" s="131"/>
      <c r="C323" s="130" t="s">
        <v>186</v>
      </c>
      <c r="D323" s="12"/>
      <c r="E323" s="12" t="str">
        <f t="shared" si="9"/>
        <v>10.149.36.198</v>
      </c>
      <c r="F323" s="290">
        <v>10</v>
      </c>
      <c r="G323" s="56">
        <v>149</v>
      </c>
      <c r="H323" s="56">
        <v>36</v>
      </c>
      <c r="I323" s="56">
        <v>198</v>
      </c>
      <c r="J323" s="12" t="s">
        <v>821</v>
      </c>
      <c r="K323" s="130">
        <v>32</v>
      </c>
    </row>
    <row r="324" spans="1:11" x14ac:dyDescent="0.3">
      <c r="A324" s="130" t="s">
        <v>1329</v>
      </c>
      <c r="B324" s="131"/>
      <c r="C324" s="130" t="s">
        <v>263</v>
      </c>
      <c r="D324" s="12"/>
      <c r="E324" s="12" t="str">
        <f t="shared" si="9"/>
        <v>10.149.36.199</v>
      </c>
      <c r="F324" s="290">
        <v>10</v>
      </c>
      <c r="G324" s="56">
        <v>149</v>
      </c>
      <c r="H324" s="56">
        <v>36</v>
      </c>
      <c r="I324" s="56">
        <v>199</v>
      </c>
      <c r="J324" s="12" t="s">
        <v>821</v>
      </c>
      <c r="K324" s="130">
        <v>32</v>
      </c>
    </row>
    <row r="325" spans="1:11" x14ac:dyDescent="0.3">
      <c r="A325" s="130" t="s">
        <v>1329</v>
      </c>
      <c r="B325" s="131"/>
      <c r="C325" s="130" t="s">
        <v>266</v>
      </c>
      <c r="D325" s="12"/>
      <c r="E325" s="12" t="str">
        <f t="shared" si="9"/>
        <v>10.149.36.200</v>
      </c>
      <c r="F325" s="290">
        <v>10</v>
      </c>
      <c r="G325" s="56">
        <v>149</v>
      </c>
      <c r="H325" s="56">
        <v>36</v>
      </c>
      <c r="I325" s="56">
        <v>200</v>
      </c>
      <c r="J325" s="12" t="s">
        <v>821</v>
      </c>
      <c r="K325" s="130">
        <v>32</v>
      </c>
    </row>
    <row r="326" spans="1:11" x14ac:dyDescent="0.3">
      <c r="A326" s="130" t="s">
        <v>1329</v>
      </c>
      <c r="B326" s="131"/>
      <c r="C326" s="130" t="s">
        <v>269</v>
      </c>
      <c r="D326" s="12"/>
      <c r="E326" s="12" t="str">
        <f t="shared" si="9"/>
        <v>10.149.36.201</v>
      </c>
      <c r="F326" s="290">
        <v>10</v>
      </c>
      <c r="G326" s="56">
        <v>149</v>
      </c>
      <c r="H326" s="56">
        <v>36</v>
      </c>
      <c r="I326" s="56">
        <v>201</v>
      </c>
      <c r="J326" s="12" t="s">
        <v>821</v>
      </c>
      <c r="K326" s="130">
        <v>32</v>
      </c>
    </row>
    <row r="327" spans="1:11" x14ac:dyDescent="0.3">
      <c r="A327" s="130" t="s">
        <v>1329</v>
      </c>
      <c r="B327" s="131"/>
      <c r="C327" s="130" t="s">
        <v>349</v>
      </c>
      <c r="D327" s="12"/>
      <c r="E327" s="12" t="str">
        <f t="shared" si="9"/>
        <v>10.149.36.202</v>
      </c>
      <c r="F327" s="290">
        <v>10</v>
      </c>
      <c r="G327" s="56">
        <v>149</v>
      </c>
      <c r="H327" s="56">
        <v>36</v>
      </c>
      <c r="I327" s="56">
        <v>202</v>
      </c>
      <c r="J327" s="12" t="s">
        <v>821</v>
      </c>
      <c r="K327" s="130">
        <v>32</v>
      </c>
    </row>
    <row r="328" spans="1:11" x14ac:dyDescent="0.3">
      <c r="A328" s="130" t="s">
        <v>1329</v>
      </c>
      <c r="B328" s="131"/>
      <c r="C328" s="130" t="s">
        <v>351</v>
      </c>
      <c r="D328" s="12"/>
      <c r="E328" s="12" t="str">
        <f t="shared" si="9"/>
        <v>10.149.36.203</v>
      </c>
      <c r="F328" s="290">
        <v>10</v>
      </c>
      <c r="G328" s="56">
        <v>149</v>
      </c>
      <c r="H328" s="56">
        <v>36</v>
      </c>
      <c r="I328" s="56">
        <v>203</v>
      </c>
      <c r="J328" s="12" t="s">
        <v>821</v>
      </c>
      <c r="K328" s="130">
        <v>32</v>
      </c>
    </row>
    <row r="329" spans="1:11" x14ac:dyDescent="0.3">
      <c r="A329" s="130" t="s">
        <v>1329</v>
      </c>
      <c r="B329" s="131"/>
      <c r="C329" s="130" t="s">
        <v>353</v>
      </c>
      <c r="D329" s="12"/>
      <c r="E329" s="12" t="str">
        <f t="shared" si="9"/>
        <v>10.149.36.204</v>
      </c>
      <c r="F329" s="290">
        <v>10</v>
      </c>
      <c r="G329" s="56">
        <v>149</v>
      </c>
      <c r="H329" s="56">
        <v>36</v>
      </c>
      <c r="I329" s="56">
        <v>204</v>
      </c>
      <c r="J329" s="12" t="s">
        <v>821</v>
      </c>
      <c r="K329" s="130">
        <v>32</v>
      </c>
    </row>
    <row r="330" spans="1:11" x14ac:dyDescent="0.3">
      <c r="A330" s="130" t="s">
        <v>1330</v>
      </c>
      <c r="B330" s="131"/>
      <c r="C330" s="130" t="s">
        <v>121</v>
      </c>
      <c r="D330" s="12"/>
      <c r="E330" s="12" t="str">
        <f t="shared" si="9"/>
        <v>10.149.36.73</v>
      </c>
      <c r="F330" s="290">
        <v>10</v>
      </c>
      <c r="G330" s="56">
        <v>149</v>
      </c>
      <c r="H330" s="56">
        <v>36</v>
      </c>
      <c r="I330" s="56">
        <v>73</v>
      </c>
      <c r="J330" s="12" t="s">
        <v>819</v>
      </c>
      <c r="K330" s="130">
        <v>25</v>
      </c>
    </row>
    <row r="331" spans="1:11" x14ac:dyDescent="0.3">
      <c r="A331" s="130" t="s">
        <v>1330</v>
      </c>
      <c r="B331" s="131"/>
      <c r="C331" s="130" t="s">
        <v>218</v>
      </c>
      <c r="D331" s="12"/>
      <c r="E331" s="12" t="str">
        <f t="shared" si="9"/>
        <v>10.149.36.74</v>
      </c>
      <c r="F331" s="290">
        <v>10</v>
      </c>
      <c r="G331" s="56">
        <v>149</v>
      </c>
      <c r="H331" s="56">
        <v>36</v>
      </c>
      <c r="I331" s="56">
        <v>74</v>
      </c>
      <c r="J331" s="12" t="s">
        <v>819</v>
      </c>
      <c r="K331" s="130">
        <v>25</v>
      </c>
    </row>
    <row r="332" spans="1:11" x14ac:dyDescent="0.3">
      <c r="A332" s="130" t="s">
        <v>1330</v>
      </c>
      <c r="B332" s="131"/>
      <c r="C332" s="130" t="s">
        <v>291</v>
      </c>
      <c r="D332" s="12"/>
      <c r="E332" s="12" t="str">
        <f t="shared" si="9"/>
        <v>10.149.36.75</v>
      </c>
      <c r="F332" s="290">
        <v>10</v>
      </c>
      <c r="G332" s="56">
        <v>149</v>
      </c>
      <c r="H332" s="56">
        <v>36</v>
      </c>
      <c r="I332" s="56">
        <v>75</v>
      </c>
      <c r="J332" s="12" t="s">
        <v>819</v>
      </c>
      <c r="K332" s="130">
        <v>25</v>
      </c>
    </row>
    <row r="333" spans="1:11" x14ac:dyDescent="0.3">
      <c r="A333" s="130" t="s">
        <v>1331</v>
      </c>
      <c r="B333" s="131"/>
      <c r="C333" s="130" t="s">
        <v>160</v>
      </c>
      <c r="D333" s="12"/>
      <c r="E333" s="12" t="str">
        <f t="shared" si="9"/>
        <v>10.149.35.212</v>
      </c>
      <c r="F333" s="290">
        <v>10</v>
      </c>
      <c r="G333" s="56">
        <v>149</v>
      </c>
      <c r="H333" s="56">
        <v>35</v>
      </c>
      <c r="I333" s="56">
        <v>212</v>
      </c>
      <c r="J333" s="12" t="s">
        <v>839</v>
      </c>
      <c r="K333" s="130">
        <v>4</v>
      </c>
    </row>
    <row r="334" spans="1:11" x14ac:dyDescent="0.3">
      <c r="A334" s="130" t="s">
        <v>1331</v>
      </c>
      <c r="B334" s="131"/>
      <c r="C334" s="130" t="s">
        <v>245</v>
      </c>
      <c r="D334" s="12"/>
      <c r="E334" s="12" t="str">
        <f t="shared" si="9"/>
        <v>10.149.35.213</v>
      </c>
      <c r="F334" s="290">
        <v>10</v>
      </c>
      <c r="G334" s="56">
        <v>149</v>
      </c>
      <c r="H334" s="56">
        <v>35</v>
      </c>
      <c r="I334" s="56">
        <v>213</v>
      </c>
      <c r="J334" s="12" t="s">
        <v>839</v>
      </c>
      <c r="K334" s="130">
        <v>4</v>
      </c>
    </row>
    <row r="335" spans="1:11" x14ac:dyDescent="0.3">
      <c r="A335" s="130" t="s">
        <v>1331</v>
      </c>
      <c r="B335" s="131"/>
      <c r="C335" s="130" t="s">
        <v>168</v>
      </c>
      <c r="D335" s="12"/>
      <c r="E335" s="12" t="str">
        <f t="shared" si="9"/>
        <v>10.149.35.180</v>
      </c>
      <c r="F335" s="290">
        <v>10</v>
      </c>
      <c r="G335" s="56">
        <v>149</v>
      </c>
      <c r="H335" s="56">
        <v>35</v>
      </c>
      <c r="I335" s="56">
        <v>180</v>
      </c>
      <c r="J335" s="12" t="s">
        <v>841</v>
      </c>
      <c r="K335" s="130">
        <v>6</v>
      </c>
    </row>
    <row r="336" spans="1:11" x14ac:dyDescent="0.3">
      <c r="A336" s="130" t="s">
        <v>1331</v>
      </c>
      <c r="B336" s="131"/>
      <c r="C336" s="130" t="s">
        <v>251</v>
      </c>
      <c r="D336" s="12"/>
      <c r="E336" s="12" t="str">
        <f t="shared" si="9"/>
        <v>10.149.35.181</v>
      </c>
      <c r="F336" s="290">
        <v>10</v>
      </c>
      <c r="G336" s="56">
        <v>149</v>
      </c>
      <c r="H336" s="56">
        <v>35</v>
      </c>
      <c r="I336" s="56">
        <v>181</v>
      </c>
      <c r="J336" s="12" t="s">
        <v>841</v>
      </c>
      <c r="K336" s="130">
        <v>6</v>
      </c>
    </row>
    <row r="337" spans="1:11" x14ac:dyDescent="0.3">
      <c r="A337" s="130" t="s">
        <v>1332</v>
      </c>
      <c r="B337" s="131"/>
      <c r="C337" s="130" t="s">
        <v>170</v>
      </c>
      <c r="D337" s="12"/>
      <c r="E337" s="12" t="str">
        <f t="shared" si="9"/>
        <v>10.149.35.164</v>
      </c>
      <c r="F337" s="290">
        <v>10</v>
      </c>
      <c r="G337" s="56">
        <v>149</v>
      </c>
      <c r="H337" s="56">
        <v>35</v>
      </c>
      <c r="I337" s="56">
        <v>164</v>
      </c>
      <c r="J337" s="12" t="s">
        <v>843</v>
      </c>
      <c r="K337" s="130">
        <v>7</v>
      </c>
    </row>
    <row r="338" spans="1:11" x14ac:dyDescent="0.3">
      <c r="A338" s="130" t="s">
        <v>1332</v>
      </c>
      <c r="B338" s="131"/>
      <c r="C338" s="130" t="s">
        <v>254</v>
      </c>
      <c r="D338" s="12"/>
      <c r="E338" s="12" t="str">
        <f t="shared" si="9"/>
        <v>10.149.35.165</v>
      </c>
      <c r="F338" s="290">
        <v>10</v>
      </c>
      <c r="G338" s="56">
        <v>149</v>
      </c>
      <c r="H338" s="56">
        <v>35</v>
      </c>
      <c r="I338" s="56">
        <v>165</v>
      </c>
      <c r="J338" s="12" t="s">
        <v>843</v>
      </c>
      <c r="K338" s="130">
        <v>7</v>
      </c>
    </row>
    <row r="339" spans="1:11" x14ac:dyDescent="0.3">
      <c r="A339" s="130" t="s">
        <v>1333</v>
      </c>
      <c r="B339" s="131"/>
      <c r="C339" s="130" t="s">
        <v>172</v>
      </c>
      <c r="D339" s="12"/>
      <c r="E339" s="12" t="str">
        <f t="shared" si="9"/>
        <v>10.149.35.148</v>
      </c>
      <c r="F339" s="290">
        <v>10</v>
      </c>
      <c r="G339" s="56">
        <v>149</v>
      </c>
      <c r="H339" s="56">
        <v>35</v>
      </c>
      <c r="I339" s="56">
        <v>148</v>
      </c>
      <c r="J339" s="12" t="s">
        <v>845</v>
      </c>
      <c r="K339" s="130">
        <v>8</v>
      </c>
    </row>
    <row r="340" spans="1:11" x14ac:dyDescent="0.3">
      <c r="A340" s="130" t="s">
        <v>1333</v>
      </c>
      <c r="B340" s="131"/>
      <c r="C340" s="130" t="s">
        <v>257</v>
      </c>
      <c r="D340" s="12"/>
      <c r="E340" s="12" t="str">
        <f t="shared" si="9"/>
        <v>10.149.35.149</v>
      </c>
      <c r="F340" s="290">
        <v>10</v>
      </c>
      <c r="G340" s="56">
        <v>149</v>
      </c>
      <c r="H340" s="56">
        <v>35</v>
      </c>
      <c r="I340" s="56">
        <v>149</v>
      </c>
      <c r="J340" s="12" t="s">
        <v>845</v>
      </c>
      <c r="K340" s="130">
        <v>8</v>
      </c>
    </row>
    <row r="341" spans="1:11" x14ac:dyDescent="0.3">
      <c r="A341" s="130" t="s">
        <v>1334</v>
      </c>
      <c r="B341" s="131"/>
      <c r="C341" s="130" t="s">
        <v>364</v>
      </c>
      <c r="D341" s="12"/>
      <c r="E341" s="12" t="str">
        <f t="shared" si="9"/>
        <v>10.149.35.84</v>
      </c>
      <c r="F341" s="290">
        <v>10</v>
      </c>
      <c r="G341" s="56">
        <v>149</v>
      </c>
      <c r="H341" s="56">
        <v>35</v>
      </c>
      <c r="I341" s="56">
        <v>84</v>
      </c>
      <c r="J341" s="12" t="s">
        <v>870</v>
      </c>
      <c r="K341" s="130">
        <v>12</v>
      </c>
    </row>
    <row r="342" spans="1:11" x14ac:dyDescent="0.3">
      <c r="A342" s="130" t="s">
        <v>1334</v>
      </c>
      <c r="B342" s="131"/>
      <c r="C342" s="130" t="s">
        <v>307</v>
      </c>
      <c r="D342" s="12"/>
      <c r="E342" s="12" t="str">
        <f t="shared" si="9"/>
        <v>10.149.35.85</v>
      </c>
      <c r="F342" s="290">
        <v>10</v>
      </c>
      <c r="G342" s="56">
        <v>149</v>
      </c>
      <c r="H342" s="56">
        <v>35</v>
      </c>
      <c r="I342" s="56">
        <v>85</v>
      </c>
      <c r="J342" s="12" t="s">
        <v>870</v>
      </c>
      <c r="K342" s="130">
        <v>12</v>
      </c>
    </row>
    <row r="343" spans="1:11" x14ac:dyDescent="0.3">
      <c r="A343" s="130" t="s">
        <v>1334</v>
      </c>
      <c r="B343" s="131"/>
      <c r="C343" s="130" t="s">
        <v>367</v>
      </c>
      <c r="D343" s="12"/>
      <c r="E343" s="12" t="str">
        <f t="shared" si="9"/>
        <v>10.149.35.86</v>
      </c>
      <c r="F343" s="290">
        <v>10</v>
      </c>
      <c r="G343" s="56">
        <v>149</v>
      </c>
      <c r="H343" s="56">
        <v>35</v>
      </c>
      <c r="I343" s="56">
        <v>86</v>
      </c>
      <c r="J343" s="12" t="s">
        <v>870</v>
      </c>
      <c r="K343" s="130">
        <v>12</v>
      </c>
    </row>
    <row r="344" spans="1:11" x14ac:dyDescent="0.3">
      <c r="A344" s="130" t="s">
        <v>1334</v>
      </c>
      <c r="B344" s="131"/>
      <c r="C344" s="130" t="s">
        <v>310</v>
      </c>
      <c r="D344" s="12"/>
      <c r="E344" s="12" t="str">
        <f t="shared" si="9"/>
        <v>10.149.35.87</v>
      </c>
      <c r="F344" s="290">
        <v>10</v>
      </c>
      <c r="G344" s="56">
        <v>149</v>
      </c>
      <c r="H344" s="56">
        <v>35</v>
      </c>
      <c r="I344" s="56">
        <v>87</v>
      </c>
      <c r="J344" s="12" t="s">
        <v>870</v>
      </c>
      <c r="K344" s="130">
        <v>12</v>
      </c>
    </row>
    <row r="345" spans="1:11" x14ac:dyDescent="0.3">
      <c r="A345" s="130" t="s">
        <v>1334</v>
      </c>
      <c r="B345" s="131"/>
      <c r="C345" s="130" t="s">
        <v>370</v>
      </c>
      <c r="D345" s="12"/>
      <c r="E345" s="12" t="str">
        <f t="shared" si="9"/>
        <v>10.149.35.88</v>
      </c>
      <c r="F345" s="290">
        <v>10</v>
      </c>
      <c r="G345" s="56">
        <v>149</v>
      </c>
      <c r="H345" s="56">
        <v>35</v>
      </c>
      <c r="I345" s="56">
        <v>88</v>
      </c>
      <c r="J345" s="12" t="s">
        <v>870</v>
      </c>
      <c r="K345" s="130">
        <v>12</v>
      </c>
    </row>
    <row r="346" spans="1:11" x14ac:dyDescent="0.3">
      <c r="A346" s="130" t="s">
        <v>1334</v>
      </c>
      <c r="B346" s="131"/>
      <c r="C346" s="130" t="s">
        <v>313</v>
      </c>
      <c r="D346" s="12"/>
      <c r="E346" s="12" t="str">
        <f t="shared" si="9"/>
        <v>10.149.35.89</v>
      </c>
      <c r="F346" s="290">
        <v>10</v>
      </c>
      <c r="G346" s="56">
        <v>149</v>
      </c>
      <c r="H346" s="56">
        <v>35</v>
      </c>
      <c r="I346" s="56">
        <v>89</v>
      </c>
      <c r="J346" s="12" t="s">
        <v>870</v>
      </c>
      <c r="K346" s="130">
        <v>12</v>
      </c>
    </row>
    <row r="347" spans="1:11" x14ac:dyDescent="0.3">
      <c r="A347" s="130" t="s">
        <v>1334</v>
      </c>
      <c r="B347" s="131"/>
      <c r="C347" s="130" t="s">
        <v>373</v>
      </c>
      <c r="D347" s="12"/>
      <c r="E347" s="12" t="str">
        <f t="shared" si="9"/>
        <v>10.149.35.90</v>
      </c>
      <c r="F347" s="290">
        <v>10</v>
      </c>
      <c r="G347" s="56">
        <v>149</v>
      </c>
      <c r="H347" s="56">
        <v>35</v>
      </c>
      <c r="I347" s="56">
        <v>90</v>
      </c>
      <c r="J347" s="12" t="s">
        <v>870</v>
      </c>
      <c r="K347" s="130">
        <v>12</v>
      </c>
    </row>
    <row r="348" spans="1:11" x14ac:dyDescent="0.3">
      <c r="A348" s="130" t="s">
        <v>1335</v>
      </c>
      <c r="B348" s="131"/>
      <c r="C348" s="130" t="s">
        <v>361</v>
      </c>
      <c r="D348" s="12"/>
      <c r="E348" s="12" t="str">
        <f t="shared" si="9"/>
        <v>10.149.35.69</v>
      </c>
      <c r="F348" s="290">
        <v>10</v>
      </c>
      <c r="G348" s="56">
        <v>149</v>
      </c>
      <c r="H348" s="56">
        <v>35</v>
      </c>
      <c r="I348" s="56">
        <v>69</v>
      </c>
      <c r="J348" s="12" t="s">
        <v>871</v>
      </c>
      <c r="K348" s="130">
        <v>13</v>
      </c>
    </row>
    <row r="349" spans="1:11" x14ac:dyDescent="0.3">
      <c r="A349" s="130" t="s">
        <v>1335</v>
      </c>
      <c r="B349" s="131"/>
      <c r="C349" s="130" t="s">
        <v>304</v>
      </c>
      <c r="D349" s="12"/>
      <c r="E349" s="12" t="str">
        <f t="shared" si="9"/>
        <v>10.149.35.70</v>
      </c>
      <c r="F349" s="290">
        <v>10</v>
      </c>
      <c r="G349" s="56">
        <v>149</v>
      </c>
      <c r="H349" s="56">
        <v>35</v>
      </c>
      <c r="I349" s="56">
        <v>70</v>
      </c>
      <c r="J349" s="12" t="s">
        <v>871</v>
      </c>
      <c r="K349" s="130">
        <v>13</v>
      </c>
    </row>
    <row r="350" spans="1:11" x14ac:dyDescent="0.3">
      <c r="A350" s="130"/>
      <c r="B350" s="131"/>
      <c r="C350" s="130" t="s">
        <v>918</v>
      </c>
      <c r="D350" s="12"/>
      <c r="E350" s="12" t="str">
        <f t="shared" si="9"/>
        <v>10.149..</v>
      </c>
      <c r="F350" s="290">
        <v>10</v>
      </c>
      <c r="G350" s="56">
        <v>149</v>
      </c>
      <c r="H350" s="56"/>
      <c r="I350" s="56"/>
      <c r="J350" s="12"/>
      <c r="K350" s="130"/>
    </row>
    <row r="351" spans="1:11" x14ac:dyDescent="0.3">
      <c r="A351" s="130"/>
      <c r="B351" s="131"/>
      <c r="C351" s="130" t="s">
        <v>921</v>
      </c>
      <c r="D351" s="12"/>
      <c r="E351" s="12" t="str">
        <f t="shared" si="9"/>
        <v>10.149..</v>
      </c>
      <c r="F351" s="290">
        <v>10</v>
      </c>
      <c r="G351" s="56">
        <v>149</v>
      </c>
      <c r="H351" s="56"/>
      <c r="I351" s="56"/>
      <c r="J351" s="12"/>
      <c r="K351" s="130"/>
    </row>
    <row r="352" spans="1:11" x14ac:dyDescent="0.3">
      <c r="A352" s="130" t="s">
        <v>1336</v>
      </c>
      <c r="B352" s="131"/>
      <c r="C352" s="130" t="s">
        <v>923</v>
      </c>
      <c r="D352" s="12"/>
      <c r="E352" s="12" t="str">
        <f t="shared" si="9"/>
        <v>10.149.9.12</v>
      </c>
      <c r="F352" s="290">
        <v>10</v>
      </c>
      <c r="G352" s="56">
        <v>149</v>
      </c>
      <c r="H352" s="56">
        <v>9</v>
      </c>
      <c r="I352" s="56">
        <v>12</v>
      </c>
      <c r="J352" s="12" t="s">
        <v>724</v>
      </c>
      <c r="K352" s="130">
        <v>402</v>
      </c>
    </row>
    <row r="353" spans="1:11" x14ac:dyDescent="0.3">
      <c r="A353" s="130" t="s">
        <v>1337</v>
      </c>
      <c r="B353" s="131"/>
      <c r="C353" s="130" t="s">
        <v>924</v>
      </c>
      <c r="D353" s="12"/>
      <c r="E353" s="12" t="str">
        <f t="shared" si="9"/>
        <v>10.149.9.21</v>
      </c>
      <c r="F353" s="290">
        <v>10</v>
      </c>
      <c r="G353" s="56">
        <v>149</v>
      </c>
      <c r="H353" s="56">
        <v>9</v>
      </c>
      <c r="I353" s="56">
        <v>21</v>
      </c>
      <c r="J353" s="12" t="s">
        <v>725</v>
      </c>
      <c r="K353" s="130">
        <v>403</v>
      </c>
    </row>
    <row r="354" spans="1:11" x14ac:dyDescent="0.3">
      <c r="A354" s="130" t="s">
        <v>1337</v>
      </c>
      <c r="B354" s="131"/>
      <c r="C354" s="130" t="s">
        <v>926</v>
      </c>
      <c r="D354" s="12"/>
      <c r="E354" s="12" t="str">
        <f t="shared" si="9"/>
        <v>10.149.9.22</v>
      </c>
      <c r="F354" s="290">
        <v>10</v>
      </c>
      <c r="G354" s="56">
        <v>149</v>
      </c>
      <c r="H354" s="56">
        <v>9</v>
      </c>
      <c r="I354" s="56">
        <v>22</v>
      </c>
      <c r="J354" s="12" t="s">
        <v>725</v>
      </c>
      <c r="K354" s="130">
        <v>403</v>
      </c>
    </row>
    <row r="355" spans="1:11" x14ac:dyDescent="0.3">
      <c r="A355" s="130" t="s">
        <v>1337</v>
      </c>
      <c r="B355" s="169"/>
      <c r="C355" s="170" t="s">
        <v>927</v>
      </c>
      <c r="D355" s="15"/>
      <c r="E355" s="15" t="str">
        <f t="shared" si="9"/>
        <v>10.149.9.23</v>
      </c>
      <c r="F355" s="290">
        <v>10</v>
      </c>
      <c r="G355" s="56">
        <v>149</v>
      </c>
      <c r="H355" s="343">
        <v>9</v>
      </c>
      <c r="I355" s="343">
        <v>23</v>
      </c>
      <c r="J355" s="15" t="s">
        <v>725</v>
      </c>
      <c r="K355" s="170">
        <v>403</v>
      </c>
    </row>
    <row r="356" spans="1:11" x14ac:dyDescent="0.3">
      <c r="A356" s="130"/>
      <c r="B356" s="131"/>
      <c r="C356" s="170"/>
      <c r="D356" s="12"/>
      <c r="E356" s="12" t="str">
        <f t="shared" ref="E356:E359" si="10">CONCATENATE(F356,".",G356,".",H356,".",I356)</f>
        <v>...</v>
      </c>
      <c r="F356" s="56"/>
      <c r="G356" s="56"/>
      <c r="H356" s="56"/>
      <c r="I356" s="56"/>
      <c r="J356" s="12"/>
      <c r="K356" s="130"/>
    </row>
    <row r="357" spans="1:11" x14ac:dyDescent="0.3">
      <c r="A357" s="130"/>
      <c r="B357" s="131"/>
      <c r="C357" s="237" t="s">
        <v>1064</v>
      </c>
      <c r="D357" s="12"/>
      <c r="E357" s="12" t="str">
        <f t="shared" si="10"/>
        <v>...</v>
      </c>
      <c r="F357" s="56"/>
      <c r="G357" s="56"/>
      <c r="H357" s="56"/>
      <c r="I357" s="56"/>
      <c r="J357" s="12"/>
      <c r="K357" s="130"/>
    </row>
    <row r="358" spans="1:11" x14ac:dyDescent="0.3">
      <c r="A358" s="130" t="s">
        <v>1338</v>
      </c>
      <c r="B358" s="131"/>
      <c r="C358" s="12" t="s">
        <v>1339</v>
      </c>
      <c r="D358" s="12"/>
      <c r="E358" s="12" t="str">
        <f t="shared" si="10"/>
        <v>10.149.20.4</v>
      </c>
      <c r="F358" s="56">
        <v>10</v>
      </c>
      <c r="G358" s="56">
        <v>149</v>
      </c>
      <c r="H358" s="56">
        <v>20</v>
      </c>
      <c r="I358" s="56">
        <v>4</v>
      </c>
      <c r="J358" s="12" t="s">
        <v>1340</v>
      </c>
      <c r="K358" s="130">
        <v>3004</v>
      </c>
    </row>
    <row r="359" spans="1:11" x14ac:dyDescent="0.3">
      <c r="A359" s="130" t="s">
        <v>1338</v>
      </c>
      <c r="B359" s="131"/>
      <c r="C359" s="12" t="s">
        <v>1341</v>
      </c>
      <c r="D359" s="12"/>
      <c r="E359" s="12" t="str">
        <f t="shared" si="10"/>
        <v>10.149.20.5</v>
      </c>
      <c r="F359" s="56">
        <v>10</v>
      </c>
      <c r="G359" s="56">
        <v>149</v>
      </c>
      <c r="H359" s="56">
        <v>20</v>
      </c>
      <c r="I359" s="56">
        <v>5</v>
      </c>
      <c r="J359" s="12" t="s">
        <v>1340</v>
      </c>
      <c r="K359" s="130">
        <v>3004</v>
      </c>
    </row>
    <row r="360" spans="1:11" x14ac:dyDescent="0.3">
      <c r="A360" s="130"/>
      <c r="B360" s="131"/>
      <c r="C360" s="12"/>
      <c r="D360" s="12"/>
      <c r="E360" s="12"/>
      <c r="F360" s="56"/>
      <c r="G360" s="56"/>
      <c r="H360" s="56"/>
      <c r="I360" s="56"/>
      <c r="J360" s="12"/>
      <c r="K360" s="130"/>
    </row>
    <row r="361" spans="1:11" x14ac:dyDescent="0.3">
      <c r="A361" s="130"/>
      <c r="B361" s="131"/>
      <c r="C361" s="129" t="s">
        <v>1342</v>
      </c>
      <c r="D361" s="12"/>
      <c r="E361" s="12"/>
      <c r="F361" s="56"/>
      <c r="G361" s="56"/>
      <c r="H361" s="56"/>
      <c r="I361" s="56"/>
      <c r="J361" s="12"/>
      <c r="K361" s="130"/>
    </row>
    <row r="362" spans="1:11" x14ac:dyDescent="0.3">
      <c r="A362" s="130" t="s">
        <v>1338</v>
      </c>
      <c r="B362" s="131"/>
      <c r="C362" s="12" t="s">
        <v>904</v>
      </c>
      <c r="D362" s="12"/>
      <c r="E362" s="12" t="str">
        <f t="shared" ref="E362:E367" si="11">CONCATENATE(F362,".",G362,".",H362,".",I362)</f>
        <v>10.149.20.11</v>
      </c>
      <c r="F362" s="56">
        <v>10</v>
      </c>
      <c r="G362" s="56">
        <v>149</v>
      </c>
      <c r="H362" s="56">
        <v>20</v>
      </c>
      <c r="I362" s="56">
        <v>11</v>
      </c>
      <c r="J362" s="12" t="s">
        <v>1340</v>
      </c>
      <c r="K362" s="130">
        <v>3004</v>
      </c>
    </row>
    <row r="363" spans="1:11" x14ac:dyDescent="0.3">
      <c r="A363" s="130" t="s">
        <v>1338</v>
      </c>
      <c r="B363" s="131"/>
      <c r="C363" s="12" t="s">
        <v>905</v>
      </c>
      <c r="D363" s="12"/>
      <c r="E363" s="12" t="str">
        <f t="shared" si="11"/>
        <v>10.149.20.12</v>
      </c>
      <c r="F363" s="56">
        <v>10</v>
      </c>
      <c r="G363" s="56">
        <v>149</v>
      </c>
      <c r="H363" s="56">
        <v>20</v>
      </c>
      <c r="I363" s="56">
        <v>12</v>
      </c>
      <c r="J363" s="12" t="s">
        <v>1340</v>
      </c>
      <c r="K363" s="130">
        <v>3004</v>
      </c>
    </row>
    <row r="364" spans="1:11" x14ac:dyDescent="0.3">
      <c r="A364" s="130" t="s">
        <v>1338</v>
      </c>
      <c r="B364" s="131"/>
      <c r="C364" s="12" t="s">
        <v>906</v>
      </c>
      <c r="D364" s="12"/>
      <c r="E364" s="12" t="str">
        <f t="shared" si="11"/>
        <v>10.149.20.13</v>
      </c>
      <c r="F364" s="56">
        <v>10</v>
      </c>
      <c r="G364" s="56">
        <v>149</v>
      </c>
      <c r="H364" s="56">
        <v>20</v>
      </c>
      <c r="I364" s="56">
        <v>13</v>
      </c>
      <c r="J364" s="12" t="s">
        <v>1340</v>
      </c>
      <c r="K364" s="130">
        <v>3004</v>
      </c>
    </row>
    <row r="365" spans="1:11" x14ac:dyDescent="0.3">
      <c r="A365" s="130" t="s">
        <v>1338</v>
      </c>
      <c r="B365" s="131"/>
      <c r="C365" s="12" t="s">
        <v>907</v>
      </c>
      <c r="D365" s="12"/>
      <c r="E365" s="12" t="str">
        <f t="shared" si="11"/>
        <v>10.149.20.14</v>
      </c>
      <c r="F365" s="56">
        <v>10</v>
      </c>
      <c r="G365" s="56">
        <v>149</v>
      </c>
      <c r="H365" s="56">
        <v>20</v>
      </c>
      <c r="I365" s="56">
        <v>14</v>
      </c>
      <c r="J365" s="12" t="s">
        <v>1340</v>
      </c>
      <c r="K365" s="130">
        <v>3004</v>
      </c>
    </row>
    <row r="366" spans="1:11" x14ac:dyDescent="0.3">
      <c r="A366" s="130"/>
      <c r="B366" s="131"/>
      <c r="D366" s="12"/>
      <c r="E366" s="12" t="str">
        <f t="shared" si="11"/>
        <v>...</v>
      </c>
      <c r="F366" s="56"/>
      <c r="G366" s="56"/>
      <c r="H366" s="56"/>
      <c r="I366" s="56"/>
      <c r="J366" s="12"/>
      <c r="K366" s="130"/>
    </row>
    <row r="367" spans="1:11" x14ac:dyDescent="0.3">
      <c r="A367" s="130"/>
      <c r="B367" s="131"/>
      <c r="D367" s="12"/>
      <c r="E367" s="12" t="str">
        <f t="shared" si="11"/>
        <v>...</v>
      </c>
      <c r="F367" s="56"/>
      <c r="G367" s="56"/>
      <c r="H367" s="56"/>
      <c r="I367" s="56"/>
      <c r="J367" s="12"/>
      <c r="K367" s="130"/>
    </row>
    <row r="368" spans="1:11" x14ac:dyDescent="0.3">
      <c r="A368" s="170"/>
      <c r="B368" s="169"/>
      <c r="C368" s="237" t="s">
        <v>1254</v>
      </c>
      <c r="D368" s="15"/>
      <c r="E368" s="15" t="str">
        <f t="shared" ref="E368:E378" si="12">CONCATENATE(F368,".",G368,".",H368,".",I368)</f>
        <v>...</v>
      </c>
      <c r="F368" s="343"/>
      <c r="G368" s="343"/>
      <c r="H368" s="343"/>
      <c r="I368" s="343"/>
      <c r="J368" s="15"/>
      <c r="K368" s="170"/>
    </row>
    <row r="369" spans="1:11" x14ac:dyDescent="0.3">
      <c r="A369" s="130" t="s">
        <v>1343</v>
      </c>
      <c r="B369" s="131"/>
      <c r="C369" s="130" t="s">
        <v>1278</v>
      </c>
      <c r="D369" s="12"/>
      <c r="E369" s="12" t="str">
        <f t="shared" si="12"/>
        <v>10.120.37.4</v>
      </c>
      <c r="F369" s="56">
        <v>10</v>
      </c>
      <c r="G369" s="56">
        <v>120</v>
      </c>
      <c r="H369" s="56">
        <v>37</v>
      </c>
      <c r="I369" s="56">
        <v>4</v>
      </c>
      <c r="J369" s="12"/>
      <c r="K369" s="130">
        <v>90</v>
      </c>
    </row>
    <row r="370" spans="1:11" x14ac:dyDescent="0.3">
      <c r="A370" s="130" t="s">
        <v>1343</v>
      </c>
      <c r="B370" s="131"/>
      <c r="C370" s="130" t="s">
        <v>413</v>
      </c>
      <c r="D370" s="12"/>
      <c r="E370" s="12" t="str">
        <f t="shared" si="12"/>
        <v>10.120.37.5</v>
      </c>
      <c r="F370" s="56">
        <v>10</v>
      </c>
      <c r="G370" s="56">
        <v>120</v>
      </c>
      <c r="H370" s="56">
        <v>37</v>
      </c>
      <c r="I370" s="56">
        <v>5</v>
      </c>
      <c r="J370" s="12"/>
      <c r="K370" s="130">
        <v>90</v>
      </c>
    </row>
    <row r="371" spans="1:11" x14ac:dyDescent="0.3">
      <c r="A371" s="130" t="s">
        <v>1343</v>
      </c>
      <c r="B371" s="131"/>
      <c r="C371" s="130" t="s">
        <v>417</v>
      </c>
      <c r="D371" s="12"/>
      <c r="E371" s="12" t="str">
        <f t="shared" si="12"/>
        <v>10.120.37.6</v>
      </c>
      <c r="F371" s="56">
        <v>10</v>
      </c>
      <c r="G371" s="56">
        <v>120</v>
      </c>
      <c r="H371" s="56">
        <v>37</v>
      </c>
      <c r="I371" s="56">
        <v>6</v>
      </c>
      <c r="J371" s="12"/>
      <c r="K371" s="130">
        <v>90</v>
      </c>
    </row>
    <row r="372" spans="1:11" x14ac:dyDescent="0.3">
      <c r="A372" s="130"/>
      <c r="B372" s="131"/>
      <c r="C372" s="132"/>
      <c r="D372" s="12"/>
      <c r="E372" s="12" t="str">
        <f t="shared" si="12"/>
        <v>...</v>
      </c>
      <c r="F372" s="56"/>
      <c r="G372" s="56"/>
      <c r="H372" s="56"/>
      <c r="I372" s="56"/>
      <c r="J372" s="12"/>
      <c r="K372" s="130"/>
    </row>
    <row r="373" spans="1:11" x14ac:dyDescent="0.3">
      <c r="A373" s="130"/>
      <c r="B373" s="131"/>
      <c r="C373" s="132"/>
      <c r="D373" s="12"/>
      <c r="E373" s="12" t="str">
        <f t="shared" si="12"/>
        <v>...</v>
      </c>
      <c r="F373" s="56"/>
      <c r="G373" s="56"/>
      <c r="H373" s="56"/>
      <c r="I373" s="56"/>
      <c r="J373" s="12"/>
      <c r="K373" s="130"/>
    </row>
    <row r="374" spans="1:11" x14ac:dyDescent="0.3">
      <c r="A374" s="130" t="s">
        <v>1344</v>
      </c>
      <c r="B374" s="131"/>
      <c r="C374" s="130" t="s">
        <v>1278</v>
      </c>
      <c r="D374" s="12"/>
      <c r="E374" s="12" t="str">
        <f t="shared" si="12"/>
        <v>10.120.37.12</v>
      </c>
      <c r="F374" s="56">
        <v>10</v>
      </c>
      <c r="G374" s="56">
        <v>120</v>
      </c>
      <c r="H374" s="56">
        <v>37</v>
      </c>
      <c r="I374" s="56">
        <v>12</v>
      </c>
      <c r="J374" s="12"/>
      <c r="K374" s="130">
        <v>91</v>
      </c>
    </row>
    <row r="375" spans="1:11" x14ac:dyDescent="0.3">
      <c r="A375" s="130" t="s">
        <v>1344</v>
      </c>
      <c r="B375" s="131"/>
      <c r="C375" s="130" t="s">
        <v>413</v>
      </c>
      <c r="D375" s="12"/>
      <c r="E375" s="12" t="str">
        <f t="shared" si="12"/>
        <v>10.120.37.13</v>
      </c>
      <c r="F375" s="56">
        <v>10</v>
      </c>
      <c r="G375" s="56">
        <v>120</v>
      </c>
      <c r="H375" s="56">
        <v>37</v>
      </c>
      <c r="I375" s="56">
        <v>13</v>
      </c>
      <c r="J375" s="12"/>
      <c r="K375" s="130">
        <v>91</v>
      </c>
    </row>
    <row r="376" spans="1:11" x14ac:dyDescent="0.3">
      <c r="A376" s="130" t="s">
        <v>1344</v>
      </c>
      <c r="B376" s="131"/>
      <c r="C376" s="130" t="s">
        <v>417</v>
      </c>
      <c r="D376" s="12"/>
      <c r="E376" s="12" t="str">
        <f t="shared" si="12"/>
        <v>10.120.37.14</v>
      </c>
      <c r="F376" s="56">
        <v>10</v>
      </c>
      <c r="G376" s="56">
        <v>120</v>
      </c>
      <c r="H376" s="56">
        <v>37</v>
      </c>
      <c r="I376" s="56">
        <v>14</v>
      </c>
      <c r="J376" s="12"/>
      <c r="K376" s="130">
        <v>91</v>
      </c>
    </row>
    <row r="377" spans="1:11" x14ac:dyDescent="0.3">
      <c r="A377" s="130"/>
      <c r="B377" s="131"/>
      <c r="C377" s="132"/>
      <c r="D377" s="12"/>
      <c r="E377" s="12" t="str">
        <f t="shared" si="12"/>
        <v>...</v>
      </c>
      <c r="F377" s="56"/>
      <c r="G377" s="56"/>
      <c r="H377" s="56"/>
      <c r="I377" s="56"/>
      <c r="J377" s="12"/>
      <c r="K377" s="130"/>
    </row>
    <row r="378" spans="1:11" x14ac:dyDescent="0.3">
      <c r="A378" s="130"/>
      <c r="B378" s="131"/>
      <c r="C378" s="132"/>
      <c r="D378" s="12"/>
      <c r="E378" s="12" t="str">
        <f t="shared" si="12"/>
        <v>...</v>
      </c>
      <c r="F378" s="56"/>
      <c r="G378" s="56"/>
      <c r="H378" s="56"/>
      <c r="I378" s="56"/>
      <c r="J378" s="12"/>
      <c r="K378" s="130"/>
    </row>
    <row r="379" spans="1:11" x14ac:dyDescent="0.3">
      <c r="A379" s="130" t="s">
        <v>1345</v>
      </c>
      <c r="B379" s="131"/>
      <c r="C379" s="130" t="s">
        <v>1278</v>
      </c>
      <c r="D379" s="12" t="s">
        <v>1346</v>
      </c>
      <c r="E379" s="12" t="str">
        <f t="shared" ref="E379:E387" si="13">CONCATENATE(F379,".",G379,".",H379,".",I379)</f>
        <v>10.120.37.20</v>
      </c>
      <c r="F379" s="56">
        <v>10</v>
      </c>
      <c r="G379" s="56">
        <v>120</v>
      </c>
      <c r="H379" s="56">
        <v>37</v>
      </c>
      <c r="I379" s="56">
        <v>20</v>
      </c>
      <c r="J379" s="12"/>
      <c r="K379" s="130">
        <v>92</v>
      </c>
    </row>
    <row r="380" spans="1:11" x14ac:dyDescent="0.3">
      <c r="A380" s="130" t="s">
        <v>1345</v>
      </c>
      <c r="B380" s="131"/>
      <c r="C380" s="130" t="s">
        <v>413</v>
      </c>
      <c r="D380" s="12"/>
      <c r="E380" s="12" t="str">
        <f>CONCATENATE(F380,".",G380,".",H380,".",I380)</f>
        <v>10.120.37.21</v>
      </c>
      <c r="F380" s="56">
        <v>10</v>
      </c>
      <c r="G380" s="56">
        <v>120</v>
      </c>
      <c r="H380" s="56">
        <v>37</v>
      </c>
      <c r="I380" s="56">
        <v>21</v>
      </c>
      <c r="J380" s="12"/>
      <c r="K380" s="130">
        <v>92</v>
      </c>
    </row>
    <row r="381" spans="1:11" ht="13.95" customHeight="1" x14ac:dyDescent="0.3">
      <c r="A381" s="130" t="s">
        <v>1345</v>
      </c>
      <c r="B381" s="131"/>
      <c r="C381" s="130" t="s">
        <v>417</v>
      </c>
      <c r="D381" s="12"/>
      <c r="E381" s="12" t="str">
        <f>CONCATENATE(F381,".",G381,".",H381,".",I381)</f>
        <v>10.120.37.22</v>
      </c>
      <c r="F381" s="56">
        <v>10</v>
      </c>
      <c r="G381" s="56">
        <v>120</v>
      </c>
      <c r="H381" s="56">
        <v>37</v>
      </c>
      <c r="I381" s="56">
        <v>22</v>
      </c>
      <c r="J381" s="12"/>
      <c r="K381" s="130">
        <v>92</v>
      </c>
    </row>
    <row r="382" spans="1:11" ht="13.95" customHeight="1" x14ac:dyDescent="0.3">
      <c r="A382" s="130"/>
      <c r="B382" s="131"/>
      <c r="C382" s="130"/>
      <c r="D382" s="12"/>
      <c r="E382" s="12" t="str">
        <f>CONCATENATE(F382,".",G382,".",H382,".",I382)</f>
        <v>...</v>
      </c>
      <c r="F382" s="56"/>
      <c r="G382" s="56"/>
      <c r="H382" s="56"/>
      <c r="I382" s="56"/>
      <c r="J382" s="12"/>
      <c r="K382" s="130"/>
    </row>
    <row r="383" spans="1:11" x14ac:dyDescent="0.3">
      <c r="A383" s="130" t="s">
        <v>1347</v>
      </c>
      <c r="B383" s="131"/>
      <c r="C383" s="130" t="s">
        <v>1278</v>
      </c>
      <c r="D383" s="12"/>
      <c r="E383" s="12" t="str">
        <f t="shared" si="13"/>
        <v>10.120.37.28</v>
      </c>
      <c r="F383" s="56">
        <v>10</v>
      </c>
      <c r="G383" s="56">
        <v>120</v>
      </c>
      <c r="H383" s="56">
        <v>37</v>
      </c>
      <c r="I383" s="56">
        <v>28</v>
      </c>
      <c r="J383" s="12"/>
      <c r="K383" s="130">
        <v>93</v>
      </c>
    </row>
    <row r="384" spans="1:11" x14ac:dyDescent="0.3">
      <c r="A384" s="130" t="s">
        <v>1347</v>
      </c>
      <c r="B384" s="131"/>
      <c r="C384" s="130" t="s">
        <v>413</v>
      </c>
      <c r="D384" s="12"/>
      <c r="E384" s="12" t="str">
        <f>CONCATENATE(F384,".",G384,".",H384,".",I384)</f>
        <v>10.120.37.29</v>
      </c>
      <c r="F384" s="56">
        <v>10</v>
      </c>
      <c r="G384" s="56">
        <v>120</v>
      </c>
      <c r="H384" s="56">
        <v>37</v>
      </c>
      <c r="I384" s="56">
        <v>29</v>
      </c>
      <c r="J384" s="12"/>
      <c r="K384" s="130">
        <v>93</v>
      </c>
    </row>
    <row r="385" spans="1:11" x14ac:dyDescent="0.3">
      <c r="A385" s="130" t="s">
        <v>1347</v>
      </c>
      <c r="B385" s="131"/>
      <c r="C385" s="130" t="s">
        <v>417</v>
      </c>
      <c r="D385" s="12"/>
      <c r="E385" s="12" t="str">
        <f>CONCATENATE(F385,".",G385,".",H385,".",I385)</f>
        <v>10.120.37.30</v>
      </c>
      <c r="F385" s="56">
        <v>10</v>
      </c>
      <c r="G385" s="56">
        <v>120</v>
      </c>
      <c r="H385" s="56">
        <v>37</v>
      </c>
      <c r="I385" s="56">
        <v>30</v>
      </c>
      <c r="J385" s="12"/>
      <c r="K385" s="130">
        <v>93</v>
      </c>
    </row>
    <row r="386" spans="1:11" x14ac:dyDescent="0.3">
      <c r="A386" s="130"/>
      <c r="B386" s="131"/>
      <c r="C386" s="130"/>
      <c r="D386" s="12"/>
      <c r="E386" s="12" t="str">
        <f>CONCATENATE(F386,".",G386,".",H386,".",I386)</f>
        <v>...</v>
      </c>
      <c r="F386" s="56"/>
      <c r="G386" s="56"/>
      <c r="H386" s="56"/>
      <c r="I386" s="56"/>
      <c r="J386" s="12"/>
      <c r="K386" s="130"/>
    </row>
    <row r="387" spans="1:11" x14ac:dyDescent="0.3">
      <c r="A387" s="170" t="s">
        <v>1348</v>
      </c>
      <c r="B387" s="169"/>
      <c r="C387" s="130" t="s">
        <v>1278</v>
      </c>
      <c r="D387" s="15"/>
      <c r="E387" s="15" t="str">
        <f t="shared" si="13"/>
        <v>10.120.37.36</v>
      </c>
      <c r="F387" s="56">
        <v>10</v>
      </c>
      <c r="G387" s="56">
        <v>120</v>
      </c>
      <c r="H387" s="56">
        <v>37</v>
      </c>
      <c r="I387" s="343">
        <v>36</v>
      </c>
      <c r="J387" s="15"/>
      <c r="K387" s="170">
        <v>94</v>
      </c>
    </row>
    <row r="388" spans="1:11" x14ac:dyDescent="0.3">
      <c r="A388" s="170" t="s">
        <v>1348</v>
      </c>
      <c r="B388" s="131"/>
      <c r="C388" s="130" t="s">
        <v>413</v>
      </c>
      <c r="D388" s="12"/>
      <c r="E388" s="12" t="str">
        <f t="shared" ref="E388:E389" si="14">CONCATENATE(F388,".",G388,".",H388,".",I388)</f>
        <v>10.120.37.37</v>
      </c>
      <c r="F388" s="56">
        <v>10</v>
      </c>
      <c r="G388" s="56">
        <v>120</v>
      </c>
      <c r="H388" s="56">
        <v>37</v>
      </c>
      <c r="I388" s="56">
        <v>37</v>
      </c>
      <c r="J388" s="12"/>
      <c r="K388" s="170">
        <v>94</v>
      </c>
    </row>
    <row r="389" spans="1:11" x14ac:dyDescent="0.3">
      <c r="A389" s="170" t="s">
        <v>1348</v>
      </c>
      <c r="B389" s="131"/>
      <c r="C389" s="130" t="s">
        <v>417</v>
      </c>
      <c r="D389" s="12"/>
      <c r="E389" s="12" t="str">
        <f t="shared" si="14"/>
        <v>10.120.37.38</v>
      </c>
      <c r="F389" s="56">
        <v>10</v>
      </c>
      <c r="G389" s="56">
        <v>120</v>
      </c>
      <c r="H389" s="56">
        <v>37</v>
      </c>
      <c r="I389" s="56">
        <v>38</v>
      </c>
      <c r="J389" s="12"/>
      <c r="K389" s="170">
        <v>94</v>
      </c>
    </row>
    <row r="390" spans="1:11" x14ac:dyDescent="0.3">
      <c r="A390" s="170"/>
      <c r="B390" s="169"/>
      <c r="C390" s="170"/>
      <c r="D390" s="15"/>
      <c r="E390" s="15" t="str">
        <f>CONCATENATE(F390,".",G390,".",H390,".",I390)</f>
        <v>...</v>
      </c>
      <c r="F390" s="343"/>
      <c r="G390" s="343"/>
      <c r="H390" s="343"/>
      <c r="I390" s="343"/>
      <c r="J390" s="15"/>
      <c r="K390" s="170"/>
    </row>
    <row r="391" spans="1:11" x14ac:dyDescent="0.3">
      <c r="A391" s="130" t="s">
        <v>1349</v>
      </c>
      <c r="B391" s="131"/>
      <c r="C391" s="130" t="s">
        <v>1350</v>
      </c>
      <c r="D391" s="12"/>
      <c r="E391" s="12" t="str">
        <f t="shared" ref="E391:E401" si="15">CONCATENATE(F391,".",G391,".",H391,".",I391)</f>
        <v>10.149.32.193</v>
      </c>
      <c r="F391" s="56">
        <v>10</v>
      </c>
      <c r="G391" s="56">
        <v>149</v>
      </c>
      <c r="H391" s="56">
        <v>32</v>
      </c>
      <c r="I391" s="56">
        <v>193</v>
      </c>
      <c r="J391" s="12"/>
      <c r="K391" s="130">
        <v>40</v>
      </c>
    </row>
    <row r="392" spans="1:11" x14ac:dyDescent="0.3">
      <c r="A392" s="130" t="s">
        <v>1349</v>
      </c>
      <c r="B392" s="131"/>
      <c r="C392" s="130" t="s">
        <v>419</v>
      </c>
      <c r="D392" s="12"/>
      <c r="E392" s="12" t="str">
        <f>CONCATENATE(F392,".",G392,".",H392,".",I392)</f>
        <v>10.149.32.194</v>
      </c>
      <c r="F392" s="56">
        <v>10</v>
      </c>
      <c r="G392" s="56">
        <v>149</v>
      </c>
      <c r="H392" s="56">
        <v>32</v>
      </c>
      <c r="I392" s="56">
        <v>194</v>
      </c>
      <c r="J392" s="12"/>
      <c r="K392" s="130">
        <v>40</v>
      </c>
    </row>
    <row r="393" spans="1:11" x14ac:dyDescent="0.3">
      <c r="A393" s="130" t="s">
        <v>1349</v>
      </c>
      <c r="B393" s="131"/>
      <c r="C393" s="130" t="s">
        <v>422</v>
      </c>
      <c r="D393" s="12"/>
      <c r="E393" s="12" t="str">
        <f>CONCATENATE(F393,".",G393,".",H393,".",I393)</f>
        <v>10.149.32.195</v>
      </c>
      <c r="F393" s="56">
        <v>10</v>
      </c>
      <c r="G393" s="56">
        <v>149</v>
      </c>
      <c r="H393" s="56">
        <v>32</v>
      </c>
      <c r="I393" s="56">
        <v>195</v>
      </c>
      <c r="J393" s="12"/>
      <c r="K393" s="130">
        <v>40</v>
      </c>
    </row>
    <row r="394" spans="1:11" x14ac:dyDescent="0.3">
      <c r="A394" s="130"/>
      <c r="B394" s="131"/>
      <c r="C394" s="130" t="s">
        <v>1351</v>
      </c>
      <c r="D394" s="12"/>
      <c r="E394" s="12" t="str">
        <f>CONCATENATE(F394,".",G394,".",H394,".",I394)</f>
        <v>10.149.32.196</v>
      </c>
      <c r="F394" s="56">
        <v>10</v>
      </c>
      <c r="G394" s="56">
        <v>149</v>
      </c>
      <c r="H394" s="56">
        <v>32</v>
      </c>
      <c r="I394" s="56">
        <v>196</v>
      </c>
      <c r="J394" s="12"/>
      <c r="K394" s="130">
        <v>40</v>
      </c>
    </row>
    <row r="395" spans="1:11" x14ac:dyDescent="0.3">
      <c r="A395" s="130"/>
      <c r="B395" s="131"/>
      <c r="C395" s="130"/>
      <c r="D395" s="12"/>
      <c r="E395" s="12" t="str">
        <f>CONCATENATE(F395,".",G395,".",H395,".",I395)</f>
        <v>...</v>
      </c>
      <c r="F395" s="56"/>
      <c r="G395" s="56"/>
      <c r="H395" s="56"/>
      <c r="I395" s="56"/>
      <c r="J395" s="12"/>
      <c r="K395" s="130"/>
    </row>
    <row r="396" spans="1:11" x14ac:dyDescent="0.3">
      <c r="A396" s="130" t="s">
        <v>1352</v>
      </c>
      <c r="B396" s="131"/>
      <c r="C396" s="130" t="s">
        <v>1350</v>
      </c>
      <c r="D396" s="12"/>
      <c r="E396" s="12" t="str">
        <f t="shared" si="15"/>
        <v>10.149.32.209</v>
      </c>
      <c r="F396" s="56">
        <v>10</v>
      </c>
      <c r="G396" s="56">
        <v>149</v>
      </c>
      <c r="H396" s="56">
        <v>32</v>
      </c>
      <c r="I396" s="56">
        <v>209</v>
      </c>
      <c r="J396" s="12"/>
      <c r="K396" s="130">
        <v>41</v>
      </c>
    </row>
    <row r="397" spans="1:11" x14ac:dyDescent="0.3">
      <c r="A397" s="130" t="s">
        <v>1352</v>
      </c>
      <c r="B397" s="131"/>
      <c r="C397" s="130" t="s">
        <v>419</v>
      </c>
      <c r="D397" s="12"/>
      <c r="E397" s="12" t="str">
        <f>CONCATENATE(F397,".",G397,".",H397,".",I397)</f>
        <v>10.149.32.210</v>
      </c>
      <c r="F397" s="56">
        <v>10</v>
      </c>
      <c r="G397" s="56">
        <v>149</v>
      </c>
      <c r="H397" s="56">
        <v>32</v>
      </c>
      <c r="I397" s="56">
        <v>210</v>
      </c>
      <c r="J397" s="12"/>
      <c r="K397" s="130">
        <v>41</v>
      </c>
    </row>
    <row r="398" spans="1:11" x14ac:dyDescent="0.3">
      <c r="A398" s="130" t="s">
        <v>1352</v>
      </c>
      <c r="B398" s="131"/>
      <c r="C398" s="130" t="s">
        <v>422</v>
      </c>
      <c r="D398" s="12"/>
      <c r="E398" s="12" t="str">
        <f>CONCATENATE(F398,".",G398,".",H398,".",I398)</f>
        <v>10.149.32.211</v>
      </c>
      <c r="F398" s="56">
        <v>10</v>
      </c>
      <c r="G398" s="56">
        <v>149</v>
      </c>
      <c r="H398" s="56">
        <v>32</v>
      </c>
      <c r="I398" s="56">
        <v>211</v>
      </c>
      <c r="J398" s="12"/>
      <c r="K398" s="130">
        <v>41</v>
      </c>
    </row>
    <row r="399" spans="1:11" x14ac:dyDescent="0.3">
      <c r="A399" s="130" t="s">
        <v>1352</v>
      </c>
      <c r="B399" s="131"/>
      <c r="C399" s="130" t="s">
        <v>1351</v>
      </c>
      <c r="D399" s="12"/>
      <c r="E399" s="12" t="str">
        <f>CONCATENATE(F399,".",G399,".",H399,".",I399)</f>
        <v>10.149.32.212</v>
      </c>
      <c r="F399" s="56">
        <v>10</v>
      </c>
      <c r="G399" s="56">
        <v>149</v>
      </c>
      <c r="H399" s="56">
        <v>32</v>
      </c>
      <c r="I399" s="56">
        <v>212</v>
      </c>
      <c r="J399" s="12"/>
      <c r="K399" s="130">
        <v>41</v>
      </c>
    </row>
    <row r="400" spans="1:11" x14ac:dyDescent="0.3">
      <c r="A400" s="130"/>
      <c r="B400" s="131"/>
      <c r="C400" s="130"/>
      <c r="D400" s="12"/>
      <c r="E400" s="12" t="str">
        <f>CONCATENATE(F400,".",G400,".",H400,".",I400)</f>
        <v>...</v>
      </c>
      <c r="F400" s="56"/>
      <c r="G400" s="56"/>
      <c r="H400" s="56"/>
      <c r="I400" s="56"/>
      <c r="J400" s="12"/>
      <c r="K400" s="130"/>
    </row>
    <row r="401" spans="1:11" x14ac:dyDescent="0.3">
      <c r="A401" s="170" t="s">
        <v>1353</v>
      </c>
      <c r="B401" s="169"/>
      <c r="C401" s="130" t="s">
        <v>1350</v>
      </c>
      <c r="D401" s="15"/>
      <c r="E401" s="15" t="str">
        <f t="shared" si="15"/>
        <v>10.149.32.225</v>
      </c>
      <c r="F401" s="56">
        <v>10</v>
      </c>
      <c r="G401" s="56">
        <v>149</v>
      </c>
      <c r="H401" s="56">
        <v>32</v>
      </c>
      <c r="I401" s="343">
        <v>225</v>
      </c>
      <c r="J401" s="15"/>
      <c r="K401" s="170">
        <v>42</v>
      </c>
    </row>
    <row r="402" spans="1:11" x14ac:dyDescent="0.3">
      <c r="A402" s="170" t="s">
        <v>1353</v>
      </c>
      <c r="B402" s="131"/>
      <c r="C402" s="130" t="s">
        <v>419</v>
      </c>
      <c r="D402" s="12"/>
      <c r="E402" s="12" t="str">
        <f t="shared" ref="E402:E403" si="16">CONCATENATE(F402,".",G402,".",H402,".",I402)</f>
        <v>10.149.32.226</v>
      </c>
      <c r="F402" s="56">
        <v>10</v>
      </c>
      <c r="G402" s="56">
        <v>149</v>
      </c>
      <c r="H402" s="56">
        <v>32</v>
      </c>
      <c r="I402" s="56">
        <v>226</v>
      </c>
      <c r="J402" s="12"/>
      <c r="K402" s="130">
        <v>42</v>
      </c>
    </row>
    <row r="403" spans="1:11" x14ac:dyDescent="0.3">
      <c r="A403" s="170" t="s">
        <v>1353</v>
      </c>
      <c r="B403" s="131"/>
      <c r="C403" s="130" t="s">
        <v>422</v>
      </c>
      <c r="D403" s="12"/>
      <c r="E403" s="12" t="str">
        <f t="shared" si="16"/>
        <v>10.149.32.227</v>
      </c>
      <c r="F403" s="56">
        <v>10</v>
      </c>
      <c r="G403" s="56">
        <v>149</v>
      </c>
      <c r="H403" s="56">
        <v>32</v>
      </c>
      <c r="I403" s="56">
        <v>227</v>
      </c>
      <c r="J403" s="12"/>
      <c r="K403" s="130">
        <v>42</v>
      </c>
    </row>
    <row r="404" spans="1:11" x14ac:dyDescent="0.3">
      <c r="A404" s="170"/>
      <c r="B404" s="169"/>
      <c r="C404" s="170" t="s">
        <v>1351</v>
      </c>
      <c r="D404" s="15"/>
      <c r="E404" s="15" t="str">
        <f>CONCATENATE(F404,".",G404,".",H404,".",I404)</f>
        <v>10.149.32.228</v>
      </c>
      <c r="F404" s="56">
        <v>10</v>
      </c>
      <c r="G404" s="56">
        <v>149</v>
      </c>
      <c r="H404" s="56">
        <v>32</v>
      </c>
      <c r="I404" s="343">
        <v>228</v>
      </c>
      <c r="J404" s="15"/>
      <c r="K404" s="130">
        <v>42</v>
      </c>
    </row>
    <row r="405" spans="1:11" x14ac:dyDescent="0.3">
      <c r="F405" s="62"/>
      <c r="G405" s="57"/>
      <c r="I405"/>
    </row>
    <row r="406" spans="1:11" x14ac:dyDescent="0.3">
      <c r="F406" s="62"/>
      <c r="G406" s="57"/>
      <c r="I406"/>
    </row>
    <row r="407" spans="1:11" x14ac:dyDescent="0.3">
      <c r="F407" s="62"/>
      <c r="G407" s="57"/>
      <c r="I407"/>
    </row>
    <row r="408" spans="1:11" x14ac:dyDescent="0.3">
      <c r="F408" s="62"/>
      <c r="G408" s="57"/>
      <c r="I408"/>
    </row>
    <row r="409" spans="1:11" x14ac:dyDescent="0.3">
      <c r="F409" s="62"/>
      <c r="G409" s="57"/>
      <c r="I409"/>
    </row>
    <row r="410" spans="1:11" x14ac:dyDescent="0.3">
      <c r="F410" s="62"/>
      <c r="G410" s="57"/>
      <c r="I410"/>
    </row>
  </sheetData>
  <mergeCells count="1">
    <mergeCell ref="A1:K1"/>
  </mergeCells>
  <phoneticPr fontId="37" type="noConversion"/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'Сети LAN'!$G$5:$G$17</xm:f>
          </x14:formula1>
          <xm:sqref>A410:A419</xm:sqref>
        </x14:dataValidation>
        <x14:dataValidation type="list" allowBlank="1" showInputMessage="1" showErrorMessage="1" xr:uid="{00000000-0002-0000-0B00-000002000000}">
          <x14:formula1>
            <xm:f>'Сети LAN'!$J:$J</xm:f>
          </x14:formula1>
          <xm:sqref>K411:K495 J404:J410 K3:K404</xm:sqref>
        </x14:dataValidation>
        <x14:dataValidation type="list" allowBlank="1" showInputMessage="1" showErrorMessage="1" xr:uid="{00000000-0002-0000-0B00-000001000000}">
          <x14:formula1>
            <xm:f>'Сети LAN'!$C:$C</xm:f>
          </x14:formula1>
          <xm:sqref>A3:A409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2"/>
  <sheetViews>
    <sheetView topLeftCell="C1" zoomScale="85" zoomScaleNormal="85" workbookViewId="0">
      <selection activeCell="H19" sqref="H19"/>
    </sheetView>
  </sheetViews>
  <sheetFormatPr defaultColWidth="8.6640625" defaultRowHeight="14.4" x14ac:dyDescent="0.3"/>
  <cols>
    <col min="1" max="1" width="18.33203125" customWidth="1"/>
    <col min="2" max="2" width="16.6640625" bestFit="1" customWidth="1"/>
    <col min="3" max="3" width="21.33203125" bestFit="1" customWidth="1"/>
    <col min="4" max="4" width="10.33203125" bestFit="1" customWidth="1"/>
    <col min="5" max="5" width="11" bestFit="1" customWidth="1"/>
    <col min="6" max="6" width="17.6640625" bestFit="1" customWidth="1"/>
    <col min="7" max="7" width="65.33203125" customWidth="1"/>
    <col min="8" max="8" width="12.6640625" bestFit="1" customWidth="1"/>
  </cols>
  <sheetData>
    <row r="1" spans="1:8" ht="43.2" x14ac:dyDescent="0.3">
      <c r="A1" s="3" t="s">
        <v>958</v>
      </c>
      <c r="B1" s="2" t="s">
        <v>1354</v>
      </c>
      <c r="C1" s="2" t="s">
        <v>1355</v>
      </c>
      <c r="D1" s="7" t="s">
        <v>1356</v>
      </c>
      <c r="E1" s="7" t="s">
        <v>1357</v>
      </c>
      <c r="F1" s="2" t="s">
        <v>1358</v>
      </c>
      <c r="G1" s="2" t="s">
        <v>1359</v>
      </c>
      <c r="H1" s="6" t="s">
        <v>1360</v>
      </c>
    </row>
    <row r="2" spans="1:8" x14ac:dyDescent="0.3">
      <c r="A2" s="20"/>
      <c r="B2" s="21"/>
      <c r="C2" s="21"/>
      <c r="D2" s="21"/>
      <c r="E2" s="21"/>
      <c r="F2" s="21"/>
      <c r="G2" s="22"/>
      <c r="H2" s="23"/>
    </row>
    <row r="3" spans="1:8" x14ac:dyDescent="0.3">
      <c r="A3" s="20"/>
      <c r="B3" s="21"/>
      <c r="C3" s="21"/>
      <c r="D3" s="21"/>
      <c r="E3" s="21"/>
      <c r="F3" s="21"/>
      <c r="G3" s="22"/>
      <c r="H3" s="23"/>
    </row>
    <row r="4" spans="1:8" x14ac:dyDescent="0.3">
      <c r="A4" s="24"/>
      <c r="B4" s="24"/>
      <c r="C4" s="24"/>
      <c r="D4" s="24"/>
      <c r="E4" s="24"/>
      <c r="F4" s="24"/>
      <c r="G4" s="24"/>
      <c r="H4" s="24"/>
    </row>
    <row r="5" spans="1:8" x14ac:dyDescent="0.3">
      <c r="A5" s="24"/>
      <c r="B5" s="24"/>
      <c r="C5" s="24"/>
      <c r="D5" s="24"/>
      <c r="E5" s="24"/>
      <c r="F5" s="24"/>
      <c r="G5" s="24"/>
      <c r="H5" s="24"/>
    </row>
    <row r="6" spans="1:8" x14ac:dyDescent="0.3">
      <c r="A6" s="24"/>
      <c r="B6" s="24"/>
      <c r="C6" s="24"/>
      <c r="D6" s="24"/>
      <c r="E6" s="24"/>
      <c r="F6" s="24"/>
      <c r="G6" s="24"/>
      <c r="H6" s="24"/>
    </row>
    <row r="7" spans="1:8" x14ac:dyDescent="0.3">
      <c r="A7" s="24"/>
      <c r="B7" s="24"/>
      <c r="C7" s="24"/>
      <c r="D7" s="24"/>
      <c r="E7" s="24"/>
      <c r="F7" s="24"/>
      <c r="G7" s="24"/>
      <c r="H7" s="24"/>
    </row>
    <row r="8" spans="1:8" x14ac:dyDescent="0.3">
      <c r="A8" s="24"/>
      <c r="B8" s="24"/>
      <c r="C8" s="24"/>
      <c r="D8" s="24"/>
      <c r="E8" s="24"/>
      <c r="F8" s="24"/>
      <c r="G8" s="24"/>
      <c r="H8" s="24"/>
    </row>
    <row r="9" spans="1:8" x14ac:dyDescent="0.3">
      <c r="A9" s="24"/>
      <c r="B9" s="24"/>
      <c r="C9" s="24"/>
      <c r="D9" s="24"/>
      <c r="E9" s="24"/>
      <c r="F9" s="24"/>
      <c r="G9" s="24"/>
      <c r="H9" s="24"/>
    </row>
    <row r="10" spans="1:8" x14ac:dyDescent="0.3">
      <c r="A10" s="24"/>
      <c r="B10" s="24"/>
      <c r="C10" s="24"/>
      <c r="D10" s="24"/>
      <c r="E10" s="24"/>
      <c r="F10" s="24"/>
      <c r="G10" s="24"/>
      <c r="H10" s="24"/>
    </row>
    <row r="11" spans="1:8" x14ac:dyDescent="0.3">
      <c r="A11" s="24"/>
      <c r="B11" s="24"/>
      <c r="C11" s="24"/>
      <c r="D11" s="24"/>
      <c r="E11" s="24"/>
      <c r="F11" s="24"/>
      <c r="G11" s="24"/>
      <c r="H11" s="24"/>
    </row>
    <row r="12" spans="1:8" x14ac:dyDescent="0.3">
      <c r="A12" s="24"/>
      <c r="B12" s="24"/>
      <c r="C12" s="24"/>
      <c r="D12" s="24"/>
      <c r="E12" s="24"/>
      <c r="F12" s="24"/>
      <c r="G12" s="24"/>
      <c r="H12" s="24"/>
    </row>
    <row r="13" spans="1:8" x14ac:dyDescent="0.3">
      <c r="A13" s="24"/>
      <c r="B13" s="24"/>
      <c r="C13" s="24"/>
      <c r="D13" s="24"/>
      <c r="E13" s="24"/>
      <c r="F13" s="24"/>
      <c r="G13" s="24"/>
      <c r="H13" s="24"/>
    </row>
    <row r="14" spans="1:8" x14ac:dyDescent="0.3">
      <c r="A14" s="24"/>
      <c r="B14" s="24"/>
      <c r="C14" s="24"/>
      <c r="D14" s="24"/>
      <c r="E14" s="24"/>
      <c r="F14" s="24"/>
      <c r="G14" s="24"/>
      <c r="H14" s="24"/>
    </row>
    <row r="15" spans="1:8" x14ac:dyDescent="0.3">
      <c r="A15" s="24"/>
      <c r="B15" s="24"/>
      <c r="C15" s="24"/>
      <c r="D15" s="24"/>
      <c r="E15" s="24"/>
      <c r="F15" s="24"/>
      <c r="G15" s="24"/>
      <c r="H15" s="24"/>
    </row>
    <row r="16" spans="1:8" x14ac:dyDescent="0.3">
      <c r="A16" s="24"/>
      <c r="B16" s="24"/>
      <c r="C16" s="24"/>
      <c r="D16" s="24"/>
      <c r="E16" s="24"/>
      <c r="F16" s="24"/>
      <c r="G16" s="24"/>
      <c r="H16" s="24"/>
    </row>
    <row r="17" spans="1:8" x14ac:dyDescent="0.3">
      <c r="A17" s="24"/>
      <c r="B17" s="24"/>
      <c r="C17" s="24"/>
      <c r="D17" s="24"/>
      <c r="E17" s="24"/>
      <c r="F17" s="24"/>
      <c r="G17" s="24"/>
      <c r="H17" s="24"/>
    </row>
    <row r="18" spans="1:8" x14ac:dyDescent="0.3">
      <c r="A18" s="24"/>
      <c r="B18" s="24"/>
      <c r="C18" s="24"/>
      <c r="D18" s="24"/>
      <c r="E18" s="24"/>
      <c r="F18" s="24"/>
      <c r="G18" s="24"/>
      <c r="H18" s="24"/>
    </row>
    <row r="19" spans="1:8" x14ac:dyDescent="0.3">
      <c r="A19" s="24"/>
      <c r="B19" s="24"/>
      <c r="C19" s="24"/>
      <c r="D19" s="24"/>
      <c r="E19" s="24"/>
      <c r="F19" s="24"/>
      <c r="G19" s="24"/>
      <c r="H19" s="24"/>
    </row>
    <row r="20" spans="1:8" x14ac:dyDescent="0.3">
      <c r="A20" s="24"/>
      <c r="B20" s="24"/>
      <c r="C20" s="24"/>
      <c r="D20" s="24"/>
      <c r="E20" s="24"/>
      <c r="F20" s="24"/>
      <c r="G20" s="24"/>
      <c r="H20" s="24"/>
    </row>
    <row r="21" spans="1:8" x14ac:dyDescent="0.3">
      <c r="A21" s="24"/>
      <c r="B21" s="24"/>
      <c r="C21" s="24"/>
      <c r="D21" s="24"/>
      <c r="E21" s="24"/>
      <c r="F21" s="24"/>
      <c r="G21" s="24"/>
      <c r="H21" s="24"/>
    </row>
    <row r="22" spans="1:8" x14ac:dyDescent="0.3">
      <c r="A22" s="24"/>
      <c r="B22" s="24"/>
      <c r="C22" s="24"/>
      <c r="D22" s="24"/>
      <c r="E22" s="24"/>
      <c r="F22" s="24"/>
      <c r="G22" s="24"/>
      <c r="H22" s="24"/>
    </row>
    <row r="23" spans="1:8" x14ac:dyDescent="0.3">
      <c r="A23" s="24"/>
      <c r="B23" s="24"/>
      <c r="C23" s="24"/>
      <c r="D23" s="24"/>
      <c r="E23" s="24"/>
      <c r="F23" s="24"/>
      <c r="G23" s="24"/>
      <c r="H23" s="24"/>
    </row>
    <row r="24" spans="1:8" x14ac:dyDescent="0.3">
      <c r="A24" s="24"/>
      <c r="B24" s="24"/>
      <c r="C24" s="24"/>
      <c r="D24" s="24"/>
      <c r="E24" s="24"/>
      <c r="F24" s="24"/>
      <c r="G24" s="24"/>
      <c r="H24" s="24"/>
    </row>
    <row r="25" spans="1:8" x14ac:dyDescent="0.3">
      <c r="A25" s="24"/>
      <c r="B25" s="24"/>
      <c r="C25" s="24"/>
      <c r="D25" s="24"/>
      <c r="E25" s="24"/>
      <c r="F25" s="24"/>
      <c r="G25" s="24"/>
      <c r="H25" s="24"/>
    </row>
    <row r="26" spans="1:8" x14ac:dyDescent="0.3">
      <c r="A26" s="24"/>
      <c r="B26" s="24"/>
      <c r="C26" s="24"/>
      <c r="D26" s="24"/>
      <c r="E26" s="24"/>
      <c r="F26" s="24"/>
      <c r="G26" s="24"/>
      <c r="H26" s="24"/>
    </row>
    <row r="27" spans="1:8" x14ac:dyDescent="0.3">
      <c r="A27" s="24"/>
      <c r="B27" s="24"/>
      <c r="C27" s="24"/>
      <c r="D27" s="24"/>
      <c r="E27" s="24"/>
      <c r="F27" s="24"/>
      <c r="G27" s="24"/>
      <c r="H27" s="24"/>
    </row>
    <row r="28" spans="1:8" x14ac:dyDescent="0.3">
      <c r="A28" s="24"/>
      <c r="B28" s="24"/>
      <c r="C28" s="24"/>
      <c r="D28" s="24"/>
      <c r="E28" s="24"/>
      <c r="F28" s="24"/>
      <c r="G28" s="24"/>
      <c r="H28" s="24"/>
    </row>
    <row r="29" spans="1:8" x14ac:dyDescent="0.3">
      <c r="A29" s="24"/>
      <c r="B29" s="24"/>
      <c r="C29" s="24"/>
      <c r="D29" s="24"/>
      <c r="E29" s="24"/>
      <c r="F29" s="24"/>
      <c r="G29" s="24"/>
      <c r="H29" s="24"/>
    </row>
    <row r="30" spans="1:8" x14ac:dyDescent="0.3">
      <c r="A30" s="24"/>
      <c r="B30" s="24"/>
      <c r="C30" s="24"/>
      <c r="D30" s="24"/>
      <c r="E30" s="24"/>
      <c r="F30" s="24"/>
      <c r="G30" s="24"/>
      <c r="H30" s="24"/>
    </row>
    <row r="31" spans="1:8" x14ac:dyDescent="0.3">
      <c r="A31" s="24"/>
      <c r="B31" s="24"/>
      <c r="C31" s="24"/>
      <c r="D31" s="24"/>
      <c r="E31" s="24"/>
      <c r="F31" s="24"/>
      <c r="G31" s="24"/>
      <c r="H31" s="24"/>
    </row>
    <row r="32" spans="1:8" x14ac:dyDescent="0.3">
      <c r="A32" s="24"/>
      <c r="B32" s="24"/>
      <c r="C32" s="24"/>
      <c r="D32" s="24"/>
      <c r="E32" s="24"/>
      <c r="F32" s="24"/>
      <c r="G32" s="24"/>
      <c r="H32" s="24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workbookViewId="0">
      <selection activeCell="E3" sqref="E3"/>
    </sheetView>
  </sheetViews>
  <sheetFormatPr defaultColWidth="8.6640625" defaultRowHeight="14.4" x14ac:dyDescent="0.3"/>
  <cols>
    <col min="1" max="1" width="31.33203125" customWidth="1"/>
    <col min="2" max="2" width="14.33203125" customWidth="1"/>
    <col min="3" max="3" width="13.33203125" customWidth="1"/>
    <col min="4" max="4" width="17.6640625" customWidth="1"/>
    <col min="5" max="5" width="49.6640625" customWidth="1"/>
    <col min="6" max="6" width="20.33203125" customWidth="1"/>
    <col min="7" max="7" width="62.33203125" bestFit="1" customWidth="1"/>
  </cols>
  <sheetData>
    <row r="1" spans="1:7" x14ac:dyDescent="0.3">
      <c r="A1" s="29" t="s">
        <v>1361</v>
      </c>
      <c r="B1" s="5" t="s">
        <v>1362</v>
      </c>
      <c r="C1" s="5" t="s">
        <v>971</v>
      </c>
      <c r="D1" s="5" t="s">
        <v>1363</v>
      </c>
      <c r="E1" s="9" t="s">
        <v>1364</v>
      </c>
      <c r="F1" s="30" t="s">
        <v>1365</v>
      </c>
      <c r="G1" s="31" t="s">
        <v>1366</v>
      </c>
    </row>
    <row r="2" spans="1:7" ht="244.8" x14ac:dyDescent="0.3">
      <c r="A2" s="28" t="s">
        <v>1367</v>
      </c>
      <c r="B2" s="343" t="s">
        <v>1368</v>
      </c>
      <c r="C2" s="343" t="s">
        <v>1369</v>
      </c>
      <c r="D2" s="162" t="s">
        <v>1370</v>
      </c>
      <c r="E2" s="26" t="s">
        <v>1371</v>
      </c>
      <c r="F2" s="56" t="s">
        <v>445</v>
      </c>
      <c r="G2" s="4"/>
    </row>
    <row r="3" spans="1:7" ht="244.8" x14ac:dyDescent="0.3">
      <c r="A3" s="197" t="s">
        <v>1372</v>
      </c>
      <c r="B3" s="343" t="s">
        <v>1368</v>
      </c>
      <c r="C3" s="343" t="s">
        <v>1373</v>
      </c>
      <c r="D3" s="162" t="s">
        <v>1370</v>
      </c>
      <c r="E3" s="26" t="s">
        <v>1371</v>
      </c>
      <c r="F3" s="56" t="s">
        <v>445</v>
      </c>
      <c r="G3" s="4"/>
    </row>
    <row r="4" spans="1:7" x14ac:dyDescent="0.3">
      <c r="A4" s="199"/>
      <c r="B4" s="73"/>
      <c r="C4" s="73"/>
      <c r="D4" s="25"/>
      <c r="E4" s="27"/>
      <c r="F4" s="56"/>
      <c r="G4" s="4"/>
    </row>
    <row r="5" spans="1:7" x14ac:dyDescent="0.3">
      <c r="A5" s="199"/>
      <c r="B5" s="73"/>
      <c r="C5" s="73"/>
      <c r="D5" s="25"/>
      <c r="E5" s="27"/>
      <c r="F5" s="56"/>
      <c r="G5" s="4"/>
    </row>
    <row r="6" spans="1:7" x14ac:dyDescent="0.3">
      <c r="A6" s="199"/>
      <c r="B6" s="73"/>
      <c r="C6" s="73"/>
      <c r="D6" s="25"/>
      <c r="E6" s="27"/>
      <c r="F6" s="56"/>
      <c r="G6" s="4"/>
    </row>
    <row r="7" spans="1:7" x14ac:dyDescent="0.3">
      <c r="A7" s="16"/>
      <c r="B7" s="344"/>
      <c r="C7" s="344"/>
      <c r="D7" s="25"/>
      <c r="E7" s="17"/>
      <c r="F7" s="56"/>
      <c r="G7" s="4"/>
    </row>
    <row r="8" spans="1:7" x14ac:dyDescent="0.3">
      <c r="A8" s="28"/>
      <c r="B8" s="343"/>
      <c r="C8" s="343"/>
      <c r="D8" s="25"/>
      <c r="E8" s="26"/>
      <c r="F8" s="56"/>
      <c r="G8" s="4"/>
    </row>
    <row r="9" spans="1:7" x14ac:dyDescent="0.3">
      <c r="A9" s="199"/>
      <c r="B9" s="73"/>
      <c r="C9" s="73"/>
      <c r="D9" s="25"/>
      <c r="E9" s="27"/>
      <c r="F9" s="56"/>
      <c r="G9" s="4"/>
    </row>
    <row r="10" spans="1:7" x14ac:dyDescent="0.3">
      <c r="A10" s="199"/>
      <c r="B10" s="73"/>
      <c r="C10" s="73"/>
      <c r="D10" s="25"/>
      <c r="E10" s="27"/>
      <c r="F10" s="56"/>
      <c r="G10" s="4"/>
    </row>
    <row r="11" spans="1:7" x14ac:dyDescent="0.3">
      <c r="A11" s="199"/>
      <c r="B11" s="73"/>
      <c r="C11" s="73"/>
      <c r="D11" s="25"/>
      <c r="E11" s="27"/>
      <c r="F11" s="56"/>
      <c r="G11" s="4"/>
    </row>
    <row r="12" spans="1:7" x14ac:dyDescent="0.3">
      <c r="A12" s="199"/>
      <c r="B12" s="73"/>
      <c r="C12" s="73"/>
      <c r="D12" s="25"/>
      <c r="E12" s="27"/>
      <c r="F12" s="56"/>
      <c r="G12" s="4"/>
    </row>
    <row r="13" spans="1:7" x14ac:dyDescent="0.3">
      <c r="A13" s="199"/>
      <c r="B13" s="73"/>
      <c r="C13" s="73"/>
      <c r="D13" s="32"/>
      <c r="E13" s="27"/>
      <c r="F13" s="343"/>
      <c r="G13" s="8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4"/>
  <sheetViews>
    <sheetView workbookViewId="0">
      <selection activeCell="F18" sqref="F18"/>
    </sheetView>
  </sheetViews>
  <sheetFormatPr defaultColWidth="8.6640625" defaultRowHeight="14.4" x14ac:dyDescent="0.3"/>
  <cols>
    <col min="1" max="1" width="18.6640625" customWidth="1"/>
    <col min="2" max="2" width="27.33203125" customWidth="1"/>
    <col min="3" max="3" width="18.33203125" customWidth="1"/>
    <col min="4" max="4" width="27.6640625" customWidth="1"/>
    <col min="5" max="5" width="19.33203125" customWidth="1"/>
    <col min="6" max="6" width="17.33203125" customWidth="1"/>
    <col min="7" max="7" width="16.33203125" customWidth="1"/>
    <col min="8" max="8" width="7.33203125" customWidth="1"/>
    <col min="9" max="9" width="8.33203125" customWidth="1"/>
    <col min="10" max="10" width="32.6640625" customWidth="1"/>
    <col min="11" max="11" width="57.6640625" customWidth="1"/>
  </cols>
  <sheetData>
    <row r="1" spans="1:11" ht="18" x14ac:dyDescent="0.35">
      <c r="A1" s="68" t="s">
        <v>1374</v>
      </c>
      <c r="B1" s="503" t="s">
        <v>1398</v>
      </c>
      <c r="C1" s="503"/>
      <c r="D1" s="68" t="s">
        <v>1375</v>
      </c>
      <c r="E1" s="69" t="s">
        <v>1399</v>
      </c>
      <c r="F1" s="360"/>
      <c r="G1" s="360"/>
    </row>
    <row r="3" spans="1:11" x14ac:dyDescent="0.3">
      <c r="A3" s="504" t="s">
        <v>1376</v>
      </c>
      <c r="B3" s="504"/>
      <c r="C3" s="504"/>
      <c r="D3" s="504"/>
      <c r="E3" s="504"/>
      <c r="F3" s="504"/>
      <c r="G3" s="504"/>
    </row>
    <row r="4" spans="1:11" x14ac:dyDescent="0.3">
      <c r="A4" s="330" t="s">
        <v>1377</v>
      </c>
      <c r="B4" s="330" t="s">
        <v>1378</v>
      </c>
      <c r="C4" s="330" t="s">
        <v>1379</v>
      </c>
      <c r="D4" s="330" t="s">
        <v>1380</v>
      </c>
      <c r="E4" s="330" t="s">
        <v>1381</v>
      </c>
      <c r="F4" s="330" t="s">
        <v>1382</v>
      </c>
      <c r="G4" s="330" t="s">
        <v>1383</v>
      </c>
    </row>
    <row r="5" spans="1:11" ht="28.8" x14ac:dyDescent="0.3">
      <c r="A5" s="70" t="s">
        <v>1384</v>
      </c>
      <c r="B5" s="70" t="s">
        <v>1385</v>
      </c>
      <c r="C5" s="70" t="s">
        <v>1386</v>
      </c>
      <c r="D5" s="70" t="s">
        <v>1387</v>
      </c>
      <c r="E5" s="71" t="s">
        <v>1388</v>
      </c>
      <c r="F5" s="72">
        <v>79267638577</v>
      </c>
      <c r="G5" s="70" t="s">
        <v>1389</v>
      </c>
    </row>
    <row r="7" spans="1:11" x14ac:dyDescent="0.3">
      <c r="A7" s="505" t="s">
        <v>1390</v>
      </c>
      <c r="B7" s="505"/>
      <c r="C7" s="505"/>
      <c r="D7" s="505"/>
      <c r="E7" s="505"/>
      <c r="F7" s="505"/>
      <c r="G7" s="505"/>
      <c r="H7" s="505"/>
      <c r="I7" s="505"/>
      <c r="J7" s="505"/>
    </row>
    <row r="8" spans="1:11" x14ac:dyDescent="0.3">
      <c r="A8" s="506"/>
      <c r="B8" s="506"/>
      <c r="C8" s="506"/>
      <c r="D8" s="506"/>
      <c r="E8" s="506"/>
      <c r="F8" s="506"/>
      <c r="G8" s="506"/>
      <c r="H8" s="506"/>
      <c r="I8" s="506"/>
      <c r="J8" s="506"/>
    </row>
    <row r="10" spans="1:11" x14ac:dyDescent="0.3">
      <c r="A10" s="507" t="s">
        <v>1400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1" x14ac:dyDescent="0.3">
      <c r="A11" s="191" t="s">
        <v>1391</v>
      </c>
      <c r="B11" s="329" t="s">
        <v>1392</v>
      </c>
      <c r="C11" s="329" t="s">
        <v>971</v>
      </c>
      <c r="D11" s="329" t="s">
        <v>1393</v>
      </c>
      <c r="E11" s="329" t="s">
        <v>1394</v>
      </c>
      <c r="F11" s="329" t="s">
        <v>1395</v>
      </c>
      <c r="G11" s="329" t="s">
        <v>1401</v>
      </c>
      <c r="H11" s="329" t="s">
        <v>1402</v>
      </c>
      <c r="I11" s="329" t="s">
        <v>1403</v>
      </c>
      <c r="J11" s="329" t="s">
        <v>1396</v>
      </c>
      <c r="K11" s="329" t="s">
        <v>1404</v>
      </c>
    </row>
    <row r="12" spans="1:11" s="19" customFormat="1" ht="28.8" x14ac:dyDescent="0.3">
      <c r="A12" s="72" t="s">
        <v>1277</v>
      </c>
      <c r="B12" s="72" t="s">
        <v>1405</v>
      </c>
      <c r="C12" s="72" t="s">
        <v>1406</v>
      </c>
      <c r="D12" s="72" t="s">
        <v>1407</v>
      </c>
      <c r="E12" s="72"/>
      <c r="F12" s="72"/>
      <c r="G12" s="72" t="s">
        <v>982</v>
      </c>
      <c r="H12" s="72"/>
      <c r="I12" s="72"/>
      <c r="J12" s="72" t="s">
        <v>1408</v>
      </c>
      <c r="K12" s="72"/>
    </row>
    <row r="13" spans="1:11" s="19" customFormat="1" ht="28.8" x14ac:dyDescent="0.3">
      <c r="A13" s="72" t="s">
        <v>1277</v>
      </c>
      <c r="B13" s="72" t="s">
        <v>1405</v>
      </c>
      <c r="C13" s="134" t="s">
        <v>1409</v>
      </c>
      <c r="D13" s="72" t="s">
        <v>1155</v>
      </c>
      <c r="E13" s="72"/>
      <c r="F13" s="72">
        <v>161.16200000000001</v>
      </c>
      <c r="G13" s="72"/>
      <c r="H13" s="72"/>
      <c r="I13" s="72"/>
      <c r="J13" s="72" t="s">
        <v>24</v>
      </c>
      <c r="K13" s="72"/>
    </row>
    <row r="14" spans="1:11" s="19" customFormat="1" ht="28.8" x14ac:dyDescent="0.3">
      <c r="A14" s="72" t="s">
        <v>1410</v>
      </c>
      <c r="B14" s="72" t="s">
        <v>1405</v>
      </c>
      <c r="C14" s="72" t="s">
        <v>1411</v>
      </c>
      <c r="D14" s="72"/>
      <c r="E14" s="72"/>
      <c r="F14" s="72">
        <v>123</v>
      </c>
      <c r="G14" s="72"/>
      <c r="H14" s="72"/>
      <c r="I14" s="72"/>
      <c r="J14" s="72" t="s">
        <v>1412</v>
      </c>
      <c r="K14" s="72"/>
    </row>
    <row r="15" spans="1:11" s="19" customFormat="1" ht="43.2" x14ac:dyDescent="0.3">
      <c r="A15" s="74" t="s">
        <v>1413</v>
      </c>
      <c r="B15" s="74" t="s">
        <v>1414</v>
      </c>
      <c r="C15" s="74" t="s">
        <v>1409</v>
      </c>
      <c r="D15" s="74" t="s">
        <v>1155</v>
      </c>
      <c r="E15" s="18" t="s">
        <v>1415</v>
      </c>
      <c r="F15" s="18"/>
      <c r="G15" s="18"/>
      <c r="H15" s="53"/>
      <c r="I15" s="72"/>
      <c r="J15" s="18" t="s">
        <v>1416</v>
      </c>
      <c r="K15" s="72"/>
    </row>
    <row r="16" spans="1:11" s="19" customFormat="1" ht="43.2" x14ac:dyDescent="0.3">
      <c r="A16" s="74" t="s">
        <v>1409</v>
      </c>
      <c r="B16" s="74" t="s">
        <v>1155</v>
      </c>
      <c r="C16" s="74" t="s">
        <v>1413</v>
      </c>
      <c r="D16" s="74" t="s">
        <v>1414</v>
      </c>
      <c r="E16" s="18">
        <v>10051</v>
      </c>
      <c r="F16" s="18"/>
      <c r="G16" s="18"/>
      <c r="H16" s="53"/>
      <c r="I16" s="72"/>
      <c r="J16" s="18" t="s">
        <v>1417</v>
      </c>
      <c r="K16" s="72"/>
    </row>
    <row r="17" spans="1:11" s="19" customFormat="1" x14ac:dyDescent="0.3">
      <c r="A17" s="74" t="s">
        <v>1311</v>
      </c>
      <c r="B17" s="72" t="s">
        <v>1418</v>
      </c>
      <c r="C17" s="72" t="s">
        <v>1411</v>
      </c>
      <c r="D17" s="72" t="s">
        <v>1411</v>
      </c>
      <c r="E17" s="72"/>
      <c r="F17" s="72">
        <v>123</v>
      </c>
      <c r="G17" s="72" t="s">
        <v>623</v>
      </c>
      <c r="H17" s="72" t="s">
        <v>623</v>
      </c>
      <c r="I17" s="72" t="s">
        <v>623</v>
      </c>
      <c r="J17" s="72" t="s">
        <v>1412</v>
      </c>
      <c r="K17" s="72"/>
    </row>
    <row r="18" spans="1:11" s="19" customFormat="1" ht="28.8" x14ac:dyDescent="0.3">
      <c r="A18" s="74" t="s">
        <v>1311</v>
      </c>
      <c r="B18" s="72" t="s">
        <v>1418</v>
      </c>
      <c r="C18" s="74" t="s">
        <v>1290</v>
      </c>
      <c r="D18" s="74" t="s">
        <v>1419</v>
      </c>
      <c r="E18" s="18" t="s">
        <v>1420</v>
      </c>
      <c r="F18" s="18" t="s">
        <v>1421</v>
      </c>
      <c r="G18" s="72" t="s">
        <v>982</v>
      </c>
      <c r="H18" s="72" t="s">
        <v>623</v>
      </c>
      <c r="I18" s="72" t="s">
        <v>623</v>
      </c>
      <c r="J18" s="72" t="s">
        <v>1422</v>
      </c>
      <c r="K18" s="72"/>
    </row>
    <row r="19" spans="1:11" s="19" customFormat="1" x14ac:dyDescent="0.3">
      <c r="A19" s="74" t="s">
        <v>1311</v>
      </c>
      <c r="B19" s="72" t="s">
        <v>1418</v>
      </c>
      <c r="C19" s="72" t="s">
        <v>1423</v>
      </c>
      <c r="D19" s="72" t="s">
        <v>1423</v>
      </c>
      <c r="E19" s="72">
        <v>53</v>
      </c>
      <c r="F19" s="72">
        <v>53</v>
      </c>
      <c r="G19" s="72" t="s">
        <v>623</v>
      </c>
      <c r="H19" s="72" t="s">
        <v>623</v>
      </c>
      <c r="I19" s="72" t="s">
        <v>623</v>
      </c>
      <c r="J19" s="72" t="s">
        <v>1424</v>
      </c>
      <c r="K19" s="72"/>
    </row>
    <row r="20" spans="1:11" s="19" customFormat="1" ht="28.8" x14ac:dyDescent="0.3">
      <c r="A20" s="74" t="s">
        <v>1311</v>
      </c>
      <c r="B20" s="72" t="s">
        <v>1418</v>
      </c>
      <c r="C20" s="74" t="s">
        <v>1425</v>
      </c>
      <c r="D20" s="74" t="s">
        <v>1426</v>
      </c>
      <c r="E20" s="18" t="s">
        <v>1427</v>
      </c>
      <c r="F20" s="72"/>
      <c r="G20" s="72" t="s">
        <v>982</v>
      </c>
      <c r="H20" s="72" t="s">
        <v>623</v>
      </c>
      <c r="I20" s="72" t="s">
        <v>623</v>
      </c>
      <c r="J20" s="72" t="s">
        <v>1428</v>
      </c>
      <c r="K20" s="72"/>
    </row>
    <row r="21" spans="1:11" ht="28.8" x14ac:dyDescent="0.3">
      <c r="A21" s="74" t="s">
        <v>1290</v>
      </c>
      <c r="B21" s="74" t="s">
        <v>1419</v>
      </c>
      <c r="C21" s="74" t="s">
        <v>1311</v>
      </c>
      <c r="D21" s="72" t="s">
        <v>1418</v>
      </c>
      <c r="E21" s="72">
        <v>22</v>
      </c>
      <c r="F21" s="72"/>
      <c r="G21" s="72" t="s">
        <v>623</v>
      </c>
      <c r="H21" s="72" t="s">
        <v>623</v>
      </c>
      <c r="I21" s="72" t="s">
        <v>623</v>
      </c>
      <c r="J21" s="72" t="s">
        <v>1429</v>
      </c>
      <c r="K21" s="72" t="s">
        <v>1430</v>
      </c>
    </row>
    <row r="22" spans="1:11" x14ac:dyDescent="0.3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1:11" x14ac:dyDescent="0.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3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3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x14ac:dyDescent="0.3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3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3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3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3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</row>
  </sheetData>
  <mergeCells count="5">
    <mergeCell ref="B1:C1"/>
    <mergeCell ref="A3:G3"/>
    <mergeCell ref="A7:J7"/>
    <mergeCell ref="A8:J8"/>
    <mergeCell ref="A10:J10"/>
  </mergeCells>
  <hyperlinks>
    <hyperlink ref="E5" r:id="rId1" xr:uid="{00000000-0004-0000-12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workbookViewId="0">
      <selection activeCell="J30" sqref="J30"/>
    </sheetView>
  </sheetViews>
  <sheetFormatPr defaultColWidth="8.6640625" defaultRowHeight="14.4" x14ac:dyDescent="0.3"/>
  <cols>
    <col min="1" max="1" width="46.33203125" style="42" bestFit="1" customWidth="1"/>
    <col min="2" max="2" width="12" style="42" bestFit="1" customWidth="1"/>
    <col min="3" max="3" width="10.6640625" style="42" bestFit="1" customWidth="1"/>
    <col min="4" max="4" width="10.6640625" style="42" customWidth="1"/>
    <col min="5" max="5" width="71.33203125" style="42" bestFit="1" customWidth="1"/>
  </cols>
  <sheetData>
    <row r="1" spans="1:5" x14ac:dyDescent="0.3">
      <c r="A1" s="50" t="s">
        <v>1431</v>
      </c>
      <c r="B1" s="50" t="s">
        <v>1432</v>
      </c>
      <c r="C1" s="50" t="s">
        <v>1433</v>
      </c>
      <c r="D1" s="50" t="s">
        <v>1434</v>
      </c>
      <c r="E1" s="50" t="s">
        <v>1435</v>
      </c>
    </row>
    <row r="3" spans="1:5" x14ac:dyDescent="0.3">
      <c r="A3" s="42" t="s">
        <v>1436</v>
      </c>
      <c r="C3" s="42">
        <v>15</v>
      </c>
    </row>
    <row r="4" spans="1:5" x14ac:dyDescent="0.3">
      <c r="A4" s="42" t="s">
        <v>1437</v>
      </c>
      <c r="C4" s="42">
        <v>70</v>
      </c>
    </row>
    <row r="5" spans="1:5" x14ac:dyDescent="0.3">
      <c r="A5" s="42" t="s">
        <v>1438</v>
      </c>
      <c r="C5" s="42">
        <v>90</v>
      </c>
    </row>
    <row r="6" spans="1:5" x14ac:dyDescent="0.3">
      <c r="A6" s="42" t="s">
        <v>1439</v>
      </c>
      <c r="C6" s="42">
        <v>25</v>
      </c>
    </row>
    <row r="7" spans="1:5" x14ac:dyDescent="0.3">
      <c r="A7" s="42" t="s">
        <v>1440</v>
      </c>
      <c r="C7" s="42">
        <v>30</v>
      </c>
    </row>
    <row r="8" spans="1:5" x14ac:dyDescent="0.3">
      <c r="A8" s="42" t="s">
        <v>1441</v>
      </c>
      <c r="B8" s="51"/>
      <c r="C8" s="42">
        <v>15</v>
      </c>
    </row>
    <row r="9" spans="1:5" x14ac:dyDescent="0.3">
      <c r="A9" s="42" t="s">
        <v>1442</v>
      </c>
      <c r="C9" s="42">
        <v>15</v>
      </c>
    </row>
    <row r="10" spans="1:5" ht="28.8" x14ac:dyDescent="0.3">
      <c r="A10" s="42" t="s">
        <v>1443</v>
      </c>
      <c r="C10" s="42">
        <v>10</v>
      </c>
    </row>
    <row r="11" spans="1:5" x14ac:dyDescent="0.3">
      <c r="A11" s="42" t="s">
        <v>1444</v>
      </c>
      <c r="C11" s="42">
        <v>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D27"/>
  <sheetViews>
    <sheetView workbookViewId="0">
      <selection activeCell="E24" sqref="E24"/>
    </sheetView>
  </sheetViews>
  <sheetFormatPr defaultColWidth="8.6640625" defaultRowHeight="14.4" x14ac:dyDescent="0.3"/>
  <cols>
    <col min="1" max="1" width="7.33203125" customWidth="1"/>
    <col min="2" max="2" width="86.6640625" style="63" customWidth="1"/>
    <col min="3" max="3" width="22.33203125" customWidth="1"/>
    <col min="4" max="4" width="63.33203125" style="63" customWidth="1"/>
  </cols>
  <sheetData>
    <row r="1" spans="2:4" x14ac:dyDescent="0.3">
      <c r="B1" s="194"/>
      <c r="C1" s="195" t="s">
        <v>1445</v>
      </c>
      <c r="D1" s="194" t="s">
        <v>1397</v>
      </c>
    </row>
    <row r="2" spans="2:4" x14ac:dyDescent="0.3">
      <c r="B2" s="63" t="s">
        <v>1446</v>
      </c>
    </row>
    <row r="3" spans="2:4" ht="28.8" x14ac:dyDescent="0.3">
      <c r="B3" s="63" t="s">
        <v>1447</v>
      </c>
    </row>
    <row r="4" spans="2:4" ht="28.8" x14ac:dyDescent="0.3">
      <c r="B4" s="63" t="s">
        <v>1448</v>
      </c>
    </row>
    <row r="6" spans="2:4" x14ac:dyDescent="0.3">
      <c r="B6" s="193"/>
    </row>
    <row r="10" spans="2:4" x14ac:dyDescent="0.3">
      <c r="B10" s="194" t="s">
        <v>1449</v>
      </c>
      <c r="C10" s="150"/>
      <c r="D10" s="196"/>
    </row>
    <row r="12" spans="2:4" x14ac:dyDescent="0.3">
      <c r="B12" s="63" t="s">
        <v>1450</v>
      </c>
      <c r="C12">
        <v>4096</v>
      </c>
      <c r="D12" s="63" t="s">
        <v>1451</v>
      </c>
    </row>
    <row r="13" spans="2:4" ht="28.8" x14ac:dyDescent="0.3">
      <c r="B13" s="63" t="s">
        <v>1452</v>
      </c>
      <c r="C13" t="s">
        <v>1453</v>
      </c>
    </row>
    <row r="14" spans="2:4" x14ac:dyDescent="0.3">
      <c r="B14" s="63" t="s">
        <v>1454</v>
      </c>
      <c r="C14" t="s">
        <v>1455</v>
      </c>
    </row>
    <row r="15" spans="2:4" x14ac:dyDescent="0.3">
      <c r="B15" s="63" t="s">
        <v>1456</v>
      </c>
      <c r="C15" t="s">
        <v>1457</v>
      </c>
    </row>
    <row r="16" spans="2:4" x14ac:dyDescent="0.3">
      <c r="B16" s="63" t="s">
        <v>1458</v>
      </c>
      <c r="C16">
        <v>8</v>
      </c>
      <c r="D16" s="63" t="s">
        <v>1459</v>
      </c>
    </row>
    <row r="17" spans="2:3" x14ac:dyDescent="0.3">
      <c r="B17" s="63" t="s">
        <v>1460</v>
      </c>
      <c r="C17" t="s">
        <v>1461</v>
      </c>
    </row>
    <row r="18" spans="2:3" ht="28.8" x14ac:dyDescent="0.3">
      <c r="B18" s="63" t="s">
        <v>1462</v>
      </c>
      <c r="C18" t="s">
        <v>1453</v>
      </c>
    </row>
    <row r="19" spans="2:3" x14ac:dyDescent="0.3">
      <c r="B19" s="63" t="s">
        <v>1463</v>
      </c>
      <c r="C19" t="s">
        <v>1464</v>
      </c>
    </row>
    <row r="20" spans="2:3" ht="28.8" x14ac:dyDescent="0.3">
      <c r="B20" s="63" t="s">
        <v>1465</v>
      </c>
      <c r="C20" t="s">
        <v>1466</v>
      </c>
    </row>
    <row r="21" spans="2:3" x14ac:dyDescent="0.3">
      <c r="B21" s="63" t="s">
        <v>1467</v>
      </c>
      <c r="C21" t="s">
        <v>445</v>
      </c>
    </row>
    <row r="22" spans="2:3" x14ac:dyDescent="0.3">
      <c r="B22" s="63" t="s">
        <v>1468</v>
      </c>
      <c r="C22" t="s">
        <v>1469</v>
      </c>
    </row>
    <row r="23" spans="2:3" ht="28.8" x14ac:dyDescent="0.3">
      <c r="B23" s="63" t="s">
        <v>1470</v>
      </c>
      <c r="C23" t="s">
        <v>1471</v>
      </c>
    </row>
    <row r="24" spans="2:3" ht="28.8" x14ac:dyDescent="0.3">
      <c r="B24" s="63" t="s">
        <v>1472</v>
      </c>
      <c r="C24">
        <v>122880</v>
      </c>
    </row>
    <row r="25" spans="2:3" ht="28.8" x14ac:dyDescent="0.3">
      <c r="B25" s="63" t="s">
        <v>1473</v>
      </c>
      <c r="C25" t="s">
        <v>1453</v>
      </c>
    </row>
    <row r="26" spans="2:3" x14ac:dyDescent="0.3">
      <c r="B26" s="63" t="s">
        <v>1474</v>
      </c>
    </row>
    <row r="27" spans="2:3" x14ac:dyDescent="0.3">
      <c r="B27" s="63" t="s">
        <v>1475</v>
      </c>
      <c r="C27" t="s">
        <v>1097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D327"/>
  <sheetViews>
    <sheetView topLeftCell="A2" zoomScaleNormal="100" workbookViewId="0">
      <selection activeCell="I30" sqref="I30"/>
    </sheetView>
  </sheetViews>
  <sheetFormatPr defaultColWidth="9.33203125" defaultRowHeight="14.4" x14ac:dyDescent="0.3"/>
  <cols>
    <col min="1" max="1" width="4" customWidth="1"/>
    <col min="2" max="2" width="24.33203125" bestFit="1" customWidth="1"/>
    <col min="3" max="3" width="20.33203125" customWidth="1"/>
    <col min="4" max="4" width="56.109375" style="63" customWidth="1"/>
    <col min="5" max="5" width="25.6640625" bestFit="1" customWidth="1"/>
    <col min="6" max="6" width="29.6640625" customWidth="1"/>
    <col min="7" max="7" width="15.33203125" hidden="1" customWidth="1"/>
    <col min="8" max="8" width="30.33203125" hidden="1" customWidth="1"/>
    <col min="9" max="9" width="44.109375" customWidth="1"/>
    <col min="10" max="10" width="19.33203125" style="79" customWidth="1"/>
    <col min="11" max="11" width="19.33203125" style="285" customWidth="1"/>
    <col min="12" max="12" width="19.33203125" style="79" customWidth="1"/>
    <col min="13" max="13" width="21" bestFit="1" customWidth="1"/>
    <col min="14" max="14" width="9.33203125" style="57"/>
    <col min="16" max="16" width="6.6640625" bestFit="1" customWidth="1"/>
    <col min="17" max="17" width="13" customWidth="1"/>
    <col min="18" max="18" width="11.33203125" hidden="1" customWidth="1"/>
    <col min="19" max="19" width="0" hidden="1" customWidth="1"/>
    <col min="20" max="20" width="18.33203125" hidden="1" customWidth="1"/>
    <col min="21" max="21" width="17.33203125" customWidth="1"/>
    <col min="22" max="22" width="15.33203125" customWidth="1"/>
    <col min="24" max="27" width="0" hidden="1" customWidth="1"/>
    <col min="28" max="28" width="18.6640625" customWidth="1"/>
    <col min="30" max="30" width="28.33203125" customWidth="1"/>
  </cols>
  <sheetData>
    <row r="1" spans="1:30" ht="18" x14ac:dyDescent="0.3">
      <c r="B1" s="366" t="s">
        <v>70</v>
      </c>
      <c r="C1" s="366"/>
      <c r="D1" s="367"/>
      <c r="E1" s="366"/>
      <c r="F1" s="366"/>
      <c r="G1" s="366"/>
      <c r="H1" s="366"/>
      <c r="I1" s="366"/>
      <c r="J1" s="421" t="s">
        <v>71</v>
      </c>
      <c r="K1" s="422"/>
      <c r="L1" s="421"/>
      <c r="M1" s="421"/>
      <c r="N1" s="421"/>
      <c r="O1" s="421"/>
      <c r="P1" s="421"/>
      <c r="Q1" s="421"/>
      <c r="R1" s="421"/>
      <c r="S1" s="421"/>
      <c r="T1" s="421"/>
      <c r="U1" s="423" t="s">
        <v>6</v>
      </c>
      <c r="V1" s="423"/>
      <c r="W1" s="423"/>
    </row>
    <row r="2" spans="1:30" ht="43.2" x14ac:dyDescent="0.3">
      <c r="A2" s="358" t="s">
        <v>72</v>
      </c>
      <c r="B2" s="45" t="s">
        <v>73</v>
      </c>
      <c r="C2" s="45" t="s">
        <v>74</v>
      </c>
      <c r="D2" s="363" t="s">
        <v>1476</v>
      </c>
      <c r="E2" s="45" t="s">
        <v>75</v>
      </c>
      <c r="F2" s="358" t="s">
        <v>76</v>
      </c>
      <c r="G2" s="45" t="s">
        <v>77</v>
      </c>
      <c r="H2" s="45" t="s">
        <v>78</v>
      </c>
      <c r="I2" s="358" t="s">
        <v>79</v>
      </c>
      <c r="J2" s="33" t="s">
        <v>80</v>
      </c>
      <c r="K2" s="33" t="s">
        <v>81</v>
      </c>
      <c r="L2" s="33" t="s">
        <v>1901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54" t="s">
        <v>87</v>
      </c>
      <c r="S2" s="54" t="s">
        <v>88</v>
      </c>
      <c r="T2" s="45" t="s">
        <v>89</v>
      </c>
      <c r="U2" s="45" t="s">
        <v>90</v>
      </c>
      <c r="V2" s="45" t="s">
        <v>91</v>
      </c>
      <c r="W2" s="45" t="s">
        <v>0</v>
      </c>
      <c r="X2" s="45" t="s">
        <v>92</v>
      </c>
      <c r="Y2" s="45" t="s">
        <v>93</v>
      </c>
      <c r="Z2" s="45" t="s">
        <v>94</v>
      </c>
      <c r="AA2" s="45" t="s">
        <v>95</v>
      </c>
      <c r="AB2" s="45" t="s">
        <v>96</v>
      </c>
      <c r="AC2" s="77" t="s">
        <v>97</v>
      </c>
      <c r="AD2" s="78" t="s">
        <v>98</v>
      </c>
    </row>
    <row r="3" spans="1:30" hidden="1" x14ac:dyDescent="0.3">
      <c r="A3" s="123">
        <v>1</v>
      </c>
      <c r="B3" s="124"/>
      <c r="C3" s="25"/>
      <c r="D3" s="365"/>
      <c r="E3" s="25"/>
      <c r="F3" s="25"/>
      <c r="G3" s="330"/>
      <c r="H3" s="330"/>
      <c r="I3" s="25"/>
      <c r="J3" s="152"/>
      <c r="K3" s="86"/>
      <c r="L3" s="152"/>
      <c r="M3" s="85"/>
      <c r="N3" s="56"/>
      <c r="O3" s="86"/>
      <c r="P3" s="25"/>
      <c r="Q3" s="25"/>
      <c r="R3" s="54"/>
      <c r="S3" s="54"/>
      <c r="T3" s="45"/>
      <c r="U3" s="45"/>
      <c r="V3" s="45"/>
      <c r="W3" s="45"/>
      <c r="X3" s="45"/>
      <c r="Y3" s="45"/>
      <c r="Z3" s="45"/>
      <c r="AA3" s="45"/>
      <c r="AB3" s="45"/>
      <c r="AC3" s="77"/>
      <c r="AD3" s="78"/>
    </row>
    <row r="4" spans="1:30" ht="14.7" hidden="1" customHeight="1" x14ac:dyDescent="0.3">
      <c r="A4" s="123">
        <v>2</v>
      </c>
      <c r="B4" s="155" t="s">
        <v>99</v>
      </c>
      <c r="C4" s="156"/>
      <c r="D4" s="156"/>
      <c r="E4" s="156"/>
      <c r="F4" s="156"/>
      <c r="G4" s="157"/>
      <c r="H4" s="157"/>
      <c r="I4" s="156"/>
      <c r="J4" s="158"/>
      <c r="K4" s="161"/>
      <c r="L4" s="158"/>
      <c r="M4" s="159"/>
      <c r="N4" s="160"/>
      <c r="O4" s="161"/>
      <c r="P4" s="156"/>
      <c r="Q4" s="156"/>
      <c r="R4" s="89"/>
      <c r="S4" s="87"/>
      <c r="T4" s="56"/>
      <c r="U4" s="25"/>
      <c r="V4" s="25"/>
      <c r="W4" s="330"/>
      <c r="X4" s="56"/>
      <c r="Y4" s="56"/>
      <c r="Z4" s="56"/>
      <c r="AA4" s="56"/>
      <c r="AB4" s="56"/>
      <c r="AC4" s="56"/>
      <c r="AD4" s="330"/>
    </row>
    <row r="5" spans="1:30" ht="34.200000000000003" hidden="1" customHeight="1" x14ac:dyDescent="0.3">
      <c r="A5" s="123">
        <v>3</v>
      </c>
      <c r="B5" s="124" t="s">
        <v>1477</v>
      </c>
      <c r="C5" s="25" t="s">
        <v>100</v>
      </c>
      <c r="D5" s="365" t="s">
        <v>1515</v>
      </c>
      <c r="E5" s="25"/>
      <c r="F5" s="25" t="s">
        <v>101</v>
      </c>
      <c r="G5" s="330"/>
      <c r="H5" s="330"/>
      <c r="I5" s="25" t="s">
        <v>102</v>
      </c>
      <c r="J5" s="152" t="s">
        <v>103</v>
      </c>
      <c r="K5" s="86"/>
      <c r="L5" s="152"/>
      <c r="M5" s="85"/>
      <c r="N5" s="56" t="s">
        <v>104</v>
      </c>
      <c r="O5" s="86" t="s">
        <v>105</v>
      </c>
      <c r="P5" s="25"/>
      <c r="Q5" s="25">
        <v>200</v>
      </c>
      <c r="R5" s="89"/>
      <c r="S5" s="87"/>
      <c r="T5" s="56"/>
      <c r="U5" s="25"/>
      <c r="V5" s="25"/>
      <c r="W5" s="330"/>
      <c r="X5" s="56"/>
      <c r="Y5" s="56"/>
      <c r="Z5" s="56"/>
      <c r="AA5" s="56"/>
      <c r="AB5" s="56"/>
      <c r="AC5" s="56"/>
      <c r="AD5" s="330"/>
    </row>
    <row r="6" spans="1:30" ht="14.7" hidden="1" customHeight="1" x14ac:dyDescent="0.3">
      <c r="A6" s="123">
        <v>4</v>
      </c>
      <c r="B6" s="124" t="s">
        <v>1477</v>
      </c>
      <c r="C6" s="25" t="s">
        <v>100</v>
      </c>
      <c r="D6" s="365" t="s">
        <v>1516</v>
      </c>
      <c r="E6" s="25"/>
      <c r="F6" s="25" t="s">
        <v>106</v>
      </c>
      <c r="G6" s="330"/>
      <c r="H6" s="330"/>
      <c r="I6" s="25" t="s">
        <v>102</v>
      </c>
      <c r="J6" s="152" t="s">
        <v>107</v>
      </c>
      <c r="K6" s="86"/>
      <c r="L6" s="152"/>
      <c r="M6" s="85"/>
      <c r="N6" s="56" t="s">
        <v>108</v>
      </c>
      <c r="O6" s="86" t="s">
        <v>105</v>
      </c>
      <c r="P6" s="25"/>
      <c r="Q6" s="25">
        <v>200</v>
      </c>
      <c r="R6" s="89"/>
      <c r="S6" s="87"/>
      <c r="T6" s="56"/>
      <c r="U6" s="25"/>
      <c r="V6" s="25"/>
      <c r="W6" s="330"/>
      <c r="X6" s="56"/>
      <c r="Y6" s="56"/>
      <c r="Z6" s="56"/>
      <c r="AA6" s="56"/>
      <c r="AB6" s="56"/>
      <c r="AC6" s="56"/>
      <c r="AD6" s="330"/>
    </row>
    <row r="7" spans="1:30" ht="14.7" hidden="1" customHeight="1" x14ac:dyDescent="0.3">
      <c r="A7" s="123">
        <v>5</v>
      </c>
      <c r="B7" s="124"/>
      <c r="C7" s="25"/>
      <c r="D7" s="365"/>
      <c r="E7" s="25"/>
      <c r="F7" s="25"/>
      <c r="G7" s="330"/>
      <c r="H7" s="330"/>
      <c r="I7" s="25"/>
      <c r="J7" s="152"/>
      <c r="K7" s="86"/>
      <c r="L7" s="152"/>
      <c r="M7" s="85"/>
      <c r="N7" s="56"/>
      <c r="O7" s="86"/>
      <c r="P7" s="25"/>
      <c r="Q7" s="25"/>
      <c r="R7" s="89"/>
      <c r="S7" s="87"/>
      <c r="T7" s="56"/>
      <c r="U7" s="25"/>
      <c r="V7" s="25"/>
      <c r="W7" s="330"/>
      <c r="X7" s="56"/>
      <c r="Y7" s="56"/>
      <c r="Z7" s="56"/>
      <c r="AA7" s="56"/>
      <c r="AB7" s="56"/>
      <c r="AC7" s="56"/>
      <c r="AD7" s="330"/>
    </row>
    <row r="8" spans="1:30" ht="14.7" hidden="1" customHeight="1" x14ac:dyDescent="0.3">
      <c r="A8" s="123">
        <v>6</v>
      </c>
      <c r="B8" s="124"/>
      <c r="C8" s="25"/>
      <c r="D8" s="365"/>
      <c r="E8" s="25"/>
      <c r="F8" s="25"/>
      <c r="G8" s="330"/>
      <c r="H8" s="330"/>
      <c r="I8" s="25"/>
      <c r="J8" s="152"/>
      <c r="K8" s="86"/>
      <c r="L8" s="152"/>
      <c r="M8" s="85"/>
      <c r="N8" s="56"/>
      <c r="O8" s="86"/>
      <c r="P8" s="25"/>
      <c r="Q8" s="25"/>
      <c r="R8" s="89"/>
      <c r="S8" s="87"/>
      <c r="T8" s="56"/>
      <c r="U8" s="25"/>
      <c r="V8" s="25"/>
      <c r="W8" s="330"/>
      <c r="X8" s="56"/>
      <c r="Y8" s="56"/>
      <c r="Z8" s="56"/>
      <c r="AA8" s="56"/>
      <c r="AB8" s="56"/>
      <c r="AC8" s="56"/>
      <c r="AD8" s="330"/>
    </row>
    <row r="9" spans="1:30" ht="37.200000000000003" hidden="1" customHeight="1" x14ac:dyDescent="0.3">
      <c r="A9" s="123">
        <v>7</v>
      </c>
      <c r="B9" s="124" t="s">
        <v>109</v>
      </c>
      <c r="C9" s="25" t="s">
        <v>20</v>
      </c>
      <c r="D9" s="365" t="s">
        <v>1496</v>
      </c>
      <c r="E9" s="25"/>
      <c r="F9" s="162" t="s">
        <v>110</v>
      </c>
      <c r="G9" s="330"/>
      <c r="H9" s="330"/>
      <c r="I9" s="25" t="s">
        <v>111</v>
      </c>
      <c r="J9" s="180" t="s">
        <v>112</v>
      </c>
      <c r="K9" s="285" t="s">
        <v>113</v>
      </c>
      <c r="L9" s="180"/>
      <c r="M9" s="85"/>
      <c r="N9" s="56" t="s">
        <v>104</v>
      </c>
      <c r="O9" s="86" t="s">
        <v>114</v>
      </c>
      <c r="P9" s="25"/>
      <c r="Q9" s="25">
        <v>450</v>
      </c>
      <c r="R9" s="89"/>
      <c r="S9" s="87"/>
      <c r="T9" s="56"/>
      <c r="U9" s="25"/>
      <c r="V9" s="25"/>
      <c r="W9" s="330"/>
      <c r="X9" s="56"/>
      <c r="Y9" s="56"/>
      <c r="Z9" s="56"/>
      <c r="AA9" s="56"/>
      <c r="AB9" s="56"/>
      <c r="AC9" s="56"/>
      <c r="AD9" s="330"/>
    </row>
    <row r="10" spans="1:30" ht="14.7" customHeight="1" x14ac:dyDescent="0.3">
      <c r="A10" s="123">
        <v>8</v>
      </c>
      <c r="B10" s="124" t="s">
        <v>109</v>
      </c>
      <c r="C10" s="162" t="s">
        <v>115</v>
      </c>
      <c r="D10" s="374" t="s">
        <v>1562</v>
      </c>
      <c r="E10" s="25"/>
      <c r="F10" s="25" t="s">
        <v>116</v>
      </c>
      <c r="G10" s="330"/>
      <c r="H10" s="330"/>
      <c r="I10" s="25" t="s">
        <v>117</v>
      </c>
      <c r="J10" s="152" t="s">
        <v>118</v>
      </c>
      <c r="K10" s="287"/>
      <c r="L10" s="387" t="s">
        <v>1883</v>
      </c>
      <c r="M10" s="85"/>
      <c r="N10" s="56" t="s">
        <v>104</v>
      </c>
      <c r="O10" s="86" t="s">
        <v>119</v>
      </c>
      <c r="P10" s="25"/>
      <c r="Q10" s="25">
        <v>450</v>
      </c>
      <c r="R10" s="89"/>
      <c r="S10" s="87"/>
      <c r="T10" s="56"/>
      <c r="U10" s="25"/>
      <c r="V10" s="25"/>
      <c r="W10" s="330"/>
      <c r="X10" s="56"/>
      <c r="Y10" s="56"/>
      <c r="Z10" s="56"/>
      <c r="AA10" s="56"/>
      <c r="AB10" s="56"/>
      <c r="AC10" s="56"/>
      <c r="AD10" s="330"/>
    </row>
    <row r="11" spans="1:30" ht="14.7" customHeight="1" x14ac:dyDescent="0.3">
      <c r="A11" s="123">
        <v>9</v>
      </c>
      <c r="B11" s="124" t="s">
        <v>109</v>
      </c>
      <c r="C11" s="162" t="s">
        <v>120</v>
      </c>
      <c r="D11" s="374" t="s">
        <v>1584</v>
      </c>
      <c r="E11" s="25"/>
      <c r="F11" s="25" t="s">
        <v>121</v>
      </c>
      <c r="G11" s="330"/>
      <c r="H11" s="330"/>
      <c r="I11" s="25" t="s">
        <v>117</v>
      </c>
      <c r="J11" s="152" t="s">
        <v>122</v>
      </c>
      <c r="K11" s="86"/>
      <c r="L11" s="387" t="s">
        <v>1892</v>
      </c>
      <c r="M11" s="85"/>
      <c r="N11" s="56" t="s">
        <v>104</v>
      </c>
      <c r="O11" s="86" t="s">
        <v>123</v>
      </c>
      <c r="P11" s="25"/>
      <c r="Q11" s="25">
        <v>580</v>
      </c>
      <c r="R11" s="89"/>
      <c r="S11" s="87"/>
      <c r="T11" s="56"/>
      <c r="U11" s="25"/>
      <c r="V11" s="25"/>
      <c r="W11" s="330"/>
      <c r="X11" s="56"/>
      <c r="Y11" s="56"/>
      <c r="Z11" s="56"/>
      <c r="AA11" s="56"/>
      <c r="AB11" s="56"/>
      <c r="AC11" s="56"/>
      <c r="AD11" s="330"/>
    </row>
    <row r="12" spans="1:30" ht="28.95" hidden="1" customHeight="1" x14ac:dyDescent="0.3">
      <c r="A12" s="123">
        <v>10</v>
      </c>
      <c r="B12" s="124" t="s">
        <v>109</v>
      </c>
      <c r="C12" s="25" t="s">
        <v>20</v>
      </c>
      <c r="D12" s="365" t="s">
        <v>1497</v>
      </c>
      <c r="E12" s="25"/>
      <c r="F12" s="25" t="s">
        <v>124</v>
      </c>
      <c r="G12" s="330"/>
      <c r="H12" s="330"/>
      <c r="I12" s="25" t="s">
        <v>111</v>
      </c>
      <c r="J12" s="152">
        <v>109230097</v>
      </c>
      <c r="K12" s="86" t="s">
        <v>125</v>
      </c>
      <c r="L12" s="152"/>
      <c r="M12" s="85"/>
      <c r="N12" s="56" t="s">
        <v>104</v>
      </c>
      <c r="O12" s="86" t="s">
        <v>126</v>
      </c>
      <c r="P12" s="25"/>
      <c r="Q12" s="25">
        <v>450</v>
      </c>
      <c r="R12" s="89"/>
      <c r="S12" s="87"/>
      <c r="T12" s="56"/>
      <c r="U12" s="25"/>
      <c r="V12" s="25"/>
      <c r="W12" s="330"/>
      <c r="X12" s="56"/>
      <c r="Y12" s="56"/>
      <c r="Z12" s="56"/>
      <c r="AA12" s="56"/>
      <c r="AB12" s="56"/>
      <c r="AC12" s="56"/>
      <c r="AD12" s="330"/>
    </row>
    <row r="13" spans="1:30" ht="28.95" hidden="1" customHeight="1" x14ac:dyDescent="0.3">
      <c r="A13" s="123">
        <v>11</v>
      </c>
      <c r="B13" s="124" t="s">
        <v>109</v>
      </c>
      <c r="C13" s="25" t="s">
        <v>20</v>
      </c>
      <c r="D13" s="365" t="s">
        <v>1498</v>
      </c>
      <c r="E13" s="25"/>
      <c r="F13" s="25" t="s">
        <v>127</v>
      </c>
      <c r="G13" s="330"/>
      <c r="H13" s="330"/>
      <c r="I13" s="25" t="s">
        <v>111</v>
      </c>
      <c r="J13" s="152" t="s">
        <v>128</v>
      </c>
      <c r="K13" s="86" t="s">
        <v>129</v>
      </c>
      <c r="L13" s="152"/>
      <c r="M13" s="85"/>
      <c r="N13" s="56" t="s">
        <v>104</v>
      </c>
      <c r="O13" s="86" t="s">
        <v>130</v>
      </c>
      <c r="P13" s="25"/>
      <c r="Q13" s="25">
        <v>450</v>
      </c>
      <c r="R13" s="89"/>
      <c r="S13" s="87"/>
      <c r="T13" s="56"/>
      <c r="U13" s="25"/>
      <c r="V13" s="25"/>
      <c r="W13" s="330"/>
      <c r="X13" s="56"/>
      <c r="Y13" s="56"/>
      <c r="Z13" s="56"/>
      <c r="AA13" s="56"/>
      <c r="AB13" s="56"/>
      <c r="AC13" s="56"/>
      <c r="AD13" s="330"/>
    </row>
    <row r="14" spans="1:30" ht="28.95" hidden="1" customHeight="1" x14ac:dyDescent="0.3">
      <c r="A14" s="123">
        <v>12</v>
      </c>
      <c r="B14" s="124" t="s">
        <v>109</v>
      </c>
      <c r="C14" s="25" t="s">
        <v>20</v>
      </c>
      <c r="D14" s="365" t="s">
        <v>1499</v>
      </c>
      <c r="E14" s="25"/>
      <c r="F14" s="25" t="s">
        <v>131</v>
      </c>
      <c r="G14" s="330"/>
      <c r="H14" s="330"/>
      <c r="I14" s="25" t="s">
        <v>111</v>
      </c>
      <c r="J14" s="152" t="s">
        <v>132</v>
      </c>
      <c r="K14" s="86" t="s">
        <v>133</v>
      </c>
      <c r="L14" s="152"/>
      <c r="M14" s="85"/>
      <c r="N14" s="56" t="s">
        <v>104</v>
      </c>
      <c r="O14" s="86" t="s">
        <v>134</v>
      </c>
      <c r="P14" s="25"/>
      <c r="Q14" s="25">
        <v>450</v>
      </c>
      <c r="R14" s="120"/>
      <c r="S14" s="87"/>
      <c r="T14" s="56"/>
      <c r="U14" s="25"/>
      <c r="V14" s="25"/>
      <c r="W14" s="330"/>
      <c r="X14" s="56"/>
      <c r="Y14" s="56"/>
      <c r="Z14" s="56"/>
      <c r="AA14" s="56"/>
      <c r="AB14" s="56"/>
      <c r="AC14" s="56"/>
      <c r="AD14" s="330"/>
    </row>
    <row r="15" spans="1:30" ht="28.8" hidden="1" x14ac:dyDescent="0.3">
      <c r="A15" s="123">
        <v>13</v>
      </c>
      <c r="B15" s="124" t="s">
        <v>109</v>
      </c>
      <c r="C15" s="25" t="s">
        <v>20</v>
      </c>
      <c r="D15" s="365" t="s">
        <v>1500</v>
      </c>
      <c r="E15" s="25"/>
      <c r="F15" s="25" t="s">
        <v>135</v>
      </c>
      <c r="G15" s="330"/>
      <c r="H15" s="330"/>
      <c r="I15" s="25" t="s">
        <v>111</v>
      </c>
      <c r="J15" s="152" t="s">
        <v>136</v>
      </c>
      <c r="K15" s="86" t="s">
        <v>137</v>
      </c>
      <c r="L15" s="152"/>
      <c r="M15" s="85"/>
      <c r="N15" s="56" t="s">
        <v>104</v>
      </c>
      <c r="O15" s="86" t="s">
        <v>138</v>
      </c>
      <c r="P15" s="25"/>
      <c r="Q15" s="25">
        <v>450</v>
      </c>
      <c r="R15" s="330"/>
      <c r="S15" s="330"/>
      <c r="T15" s="330"/>
      <c r="U15" s="25"/>
      <c r="V15" s="25"/>
      <c r="W15" s="330"/>
      <c r="X15" s="56"/>
      <c r="Y15" s="56"/>
      <c r="Z15" s="56"/>
      <c r="AA15" s="56"/>
      <c r="AB15" s="56"/>
      <c r="AC15" s="56"/>
      <c r="AD15" s="330"/>
    </row>
    <row r="16" spans="1:30" ht="30" hidden="1" customHeight="1" x14ac:dyDescent="0.3">
      <c r="A16" s="123">
        <v>14</v>
      </c>
      <c r="B16" s="124" t="s">
        <v>109</v>
      </c>
      <c r="C16" s="25" t="s">
        <v>20</v>
      </c>
      <c r="D16" s="365" t="s">
        <v>1501</v>
      </c>
      <c r="E16" s="25"/>
      <c r="F16" s="25" t="s">
        <v>139</v>
      </c>
      <c r="G16" s="330"/>
      <c r="H16" s="330"/>
      <c r="I16" s="25" t="s">
        <v>111</v>
      </c>
      <c r="J16" s="152" t="s">
        <v>140</v>
      </c>
      <c r="K16" s="86" t="s">
        <v>141</v>
      </c>
      <c r="L16" s="152"/>
      <c r="M16" s="85"/>
      <c r="N16" s="56" t="s">
        <v>104</v>
      </c>
      <c r="O16" s="86" t="s">
        <v>142</v>
      </c>
      <c r="P16" s="25"/>
      <c r="Q16" s="25">
        <v>450</v>
      </c>
      <c r="R16" s="330"/>
      <c r="S16" s="330"/>
      <c r="T16" s="330"/>
      <c r="U16" s="25"/>
      <c r="V16" s="25"/>
      <c r="W16" s="330"/>
      <c r="X16" s="56"/>
      <c r="Y16" s="56"/>
      <c r="Z16" s="56"/>
      <c r="AA16" s="56"/>
      <c r="AB16" s="56"/>
      <c r="AC16" s="56"/>
      <c r="AD16" s="330"/>
    </row>
    <row r="17" spans="1:30" ht="30" hidden="1" customHeight="1" x14ac:dyDescent="0.3">
      <c r="A17" s="123">
        <v>15</v>
      </c>
      <c r="B17" s="124" t="s">
        <v>109</v>
      </c>
      <c r="C17" s="25" t="s">
        <v>20</v>
      </c>
      <c r="D17" s="365" t="s">
        <v>1502</v>
      </c>
      <c r="E17" s="25"/>
      <c r="F17" s="25" t="s">
        <v>143</v>
      </c>
      <c r="G17" s="330"/>
      <c r="H17" s="330"/>
      <c r="I17" s="25" t="s">
        <v>111</v>
      </c>
      <c r="J17" s="152" t="s">
        <v>144</v>
      </c>
      <c r="K17" s="86" t="s">
        <v>145</v>
      </c>
      <c r="L17" s="152"/>
      <c r="M17" s="85"/>
      <c r="N17" s="56" t="s">
        <v>104</v>
      </c>
      <c r="O17" s="86" t="s">
        <v>146</v>
      </c>
      <c r="P17" s="25"/>
      <c r="Q17" s="25">
        <v>450</v>
      </c>
      <c r="R17" s="330"/>
      <c r="S17" s="330"/>
      <c r="T17" s="330"/>
      <c r="U17" s="25"/>
      <c r="V17" s="25"/>
      <c r="W17" s="330"/>
      <c r="X17" s="56"/>
      <c r="Y17" s="56"/>
      <c r="Z17" s="56"/>
      <c r="AA17" s="56"/>
      <c r="AB17" s="56"/>
      <c r="AC17" s="56"/>
      <c r="AD17" s="330"/>
    </row>
    <row r="18" spans="1:30" ht="30" hidden="1" customHeight="1" x14ac:dyDescent="0.3">
      <c r="A18" s="123">
        <v>16</v>
      </c>
      <c r="B18" s="124" t="s">
        <v>109</v>
      </c>
      <c r="C18" s="25" t="s">
        <v>20</v>
      </c>
      <c r="D18" s="365" t="s">
        <v>1503</v>
      </c>
      <c r="E18" s="25"/>
      <c r="F18" s="25" t="s">
        <v>147</v>
      </c>
      <c r="G18" s="330"/>
      <c r="H18" s="330"/>
      <c r="I18" s="25" t="s">
        <v>111</v>
      </c>
      <c r="J18" s="152" t="s">
        <v>148</v>
      </c>
      <c r="K18" s="86" t="s">
        <v>149</v>
      </c>
      <c r="L18" s="152"/>
      <c r="M18" s="85"/>
      <c r="N18" s="56" t="s">
        <v>104</v>
      </c>
      <c r="O18" s="86" t="s">
        <v>150</v>
      </c>
      <c r="P18" s="25"/>
      <c r="Q18" s="25">
        <v>450</v>
      </c>
      <c r="R18" s="330"/>
      <c r="S18" s="330"/>
      <c r="T18" s="330"/>
      <c r="U18" s="25"/>
      <c r="V18" s="25"/>
      <c r="W18" s="330"/>
      <c r="X18" s="56"/>
      <c r="Y18" s="56"/>
      <c r="Z18" s="56"/>
      <c r="AA18" s="56"/>
      <c r="AB18" s="56"/>
      <c r="AC18" s="56"/>
      <c r="AD18" s="330"/>
    </row>
    <row r="19" spans="1:30" ht="30" hidden="1" customHeight="1" x14ac:dyDescent="0.3">
      <c r="A19" s="123">
        <v>17</v>
      </c>
      <c r="B19" s="124" t="s">
        <v>109</v>
      </c>
      <c r="C19" s="25" t="s">
        <v>20</v>
      </c>
      <c r="D19" s="365" t="s">
        <v>1504</v>
      </c>
      <c r="E19" s="25"/>
      <c r="F19" s="25" t="s">
        <v>151</v>
      </c>
      <c r="G19" s="330"/>
      <c r="H19" s="330"/>
      <c r="I19" s="25" t="s">
        <v>111</v>
      </c>
      <c r="J19" s="152" t="s">
        <v>152</v>
      </c>
      <c r="K19" s="86" t="s">
        <v>153</v>
      </c>
      <c r="L19" s="152"/>
      <c r="M19" s="85"/>
      <c r="N19" s="56" t="s">
        <v>104</v>
      </c>
      <c r="O19" s="86" t="s">
        <v>154</v>
      </c>
      <c r="P19" s="25"/>
      <c r="Q19" s="25">
        <v>450</v>
      </c>
      <c r="R19" s="330"/>
      <c r="S19" s="330"/>
      <c r="T19" s="330"/>
      <c r="U19" s="25"/>
      <c r="V19" s="25"/>
      <c r="W19" s="330"/>
      <c r="X19" s="56"/>
      <c r="Y19" s="56"/>
      <c r="Z19" s="56"/>
      <c r="AA19" s="56"/>
      <c r="AB19" s="56"/>
      <c r="AC19" s="56"/>
      <c r="AD19" s="330"/>
    </row>
    <row r="20" spans="1:30" ht="28.8" hidden="1" x14ac:dyDescent="0.3">
      <c r="A20" s="123">
        <v>18</v>
      </c>
      <c r="B20" s="124" t="s">
        <v>109</v>
      </c>
      <c r="C20" s="25" t="s">
        <v>20</v>
      </c>
      <c r="D20" s="365" t="s">
        <v>1505</v>
      </c>
      <c r="E20" s="25"/>
      <c r="F20" s="25" t="s">
        <v>155</v>
      </c>
      <c r="G20" s="330"/>
      <c r="H20" s="330"/>
      <c r="I20" s="25" t="s">
        <v>111</v>
      </c>
      <c r="J20" s="152" t="s">
        <v>156</v>
      </c>
      <c r="K20" s="86" t="s">
        <v>157</v>
      </c>
      <c r="L20" s="152"/>
      <c r="M20" s="85"/>
      <c r="N20" s="56" t="s">
        <v>104</v>
      </c>
      <c r="O20" s="86" t="s">
        <v>158</v>
      </c>
      <c r="P20" s="25"/>
      <c r="Q20" s="25">
        <v>450</v>
      </c>
      <c r="R20" s="330"/>
      <c r="S20" s="330"/>
      <c r="T20" s="330"/>
      <c r="U20" s="25"/>
      <c r="V20" s="25"/>
      <c r="W20" s="330"/>
      <c r="X20" s="56"/>
      <c r="Y20" s="56"/>
      <c r="Z20" s="56"/>
      <c r="AA20" s="56"/>
      <c r="AB20" s="56"/>
      <c r="AC20" s="56"/>
      <c r="AD20" s="330"/>
    </row>
    <row r="21" spans="1:30" hidden="1" x14ac:dyDescent="0.3">
      <c r="A21" s="123">
        <v>19</v>
      </c>
      <c r="B21" s="124"/>
      <c r="C21" s="25"/>
      <c r="D21" s="365"/>
      <c r="E21" s="25"/>
      <c r="F21" s="25"/>
      <c r="G21" s="330"/>
      <c r="H21" s="330"/>
      <c r="I21" s="25"/>
      <c r="J21" s="152"/>
      <c r="K21" s="86"/>
      <c r="L21" s="152"/>
      <c r="M21" s="85"/>
      <c r="N21" s="56"/>
      <c r="O21" s="86"/>
      <c r="P21" s="25"/>
      <c r="Q21" s="25"/>
      <c r="R21" s="330"/>
      <c r="S21" s="330"/>
      <c r="T21" s="330"/>
      <c r="U21" s="25"/>
      <c r="V21" s="25"/>
      <c r="W21" s="330"/>
      <c r="X21" s="56"/>
      <c r="Y21" s="56"/>
      <c r="Z21" s="56"/>
      <c r="AA21" s="56"/>
      <c r="AB21" s="56"/>
      <c r="AC21" s="56"/>
      <c r="AD21" s="330"/>
    </row>
    <row r="22" spans="1:30" ht="28.8" hidden="1" x14ac:dyDescent="0.3">
      <c r="A22" s="123">
        <v>20</v>
      </c>
      <c r="B22" s="124" t="s">
        <v>109</v>
      </c>
      <c r="C22" s="162" t="s">
        <v>159</v>
      </c>
      <c r="D22" s="374" t="s">
        <v>1591</v>
      </c>
      <c r="E22" s="25"/>
      <c r="F22" s="25" t="s">
        <v>160</v>
      </c>
      <c r="G22" s="330"/>
      <c r="H22" s="330"/>
      <c r="I22" s="25" t="s">
        <v>111</v>
      </c>
      <c r="J22" s="152" t="s">
        <v>161</v>
      </c>
      <c r="K22" s="86" t="s">
        <v>162</v>
      </c>
      <c r="L22" s="152"/>
      <c r="M22" s="85"/>
      <c r="N22" s="56" t="s">
        <v>108</v>
      </c>
      <c r="O22" s="86" t="s">
        <v>114</v>
      </c>
      <c r="P22" s="25"/>
      <c r="Q22" s="25">
        <v>530</v>
      </c>
      <c r="R22" s="330"/>
      <c r="S22" s="330"/>
      <c r="T22" s="330"/>
      <c r="U22" s="25"/>
      <c r="V22" s="25"/>
      <c r="W22" s="330"/>
      <c r="X22" s="56"/>
      <c r="Y22" s="56"/>
      <c r="Z22" s="56"/>
      <c r="AA22" s="56"/>
      <c r="AB22" s="56"/>
      <c r="AC22" s="56"/>
      <c r="AD22" s="330"/>
    </row>
    <row r="23" spans="1:30" hidden="1" x14ac:dyDescent="0.3">
      <c r="A23" s="123">
        <v>21</v>
      </c>
      <c r="B23" s="124" t="s">
        <v>109</v>
      </c>
      <c r="C23" s="25" t="s">
        <v>163</v>
      </c>
      <c r="D23" s="374" t="s">
        <v>1559</v>
      </c>
      <c r="E23" s="25"/>
      <c r="F23" s="25" t="s">
        <v>164</v>
      </c>
      <c r="G23" s="330"/>
      <c r="H23" s="330"/>
      <c r="I23" s="25" t="s">
        <v>111</v>
      </c>
      <c r="J23" s="152" t="s">
        <v>165</v>
      </c>
      <c r="K23" s="86" t="s">
        <v>166</v>
      </c>
      <c r="L23" s="152"/>
      <c r="M23" s="85"/>
      <c r="N23" s="56" t="s">
        <v>108</v>
      </c>
      <c r="O23" s="86" t="s">
        <v>119</v>
      </c>
      <c r="P23" s="25"/>
      <c r="Q23" s="25">
        <v>450</v>
      </c>
      <c r="R23" s="330"/>
      <c r="S23" s="330"/>
      <c r="T23" s="330"/>
      <c r="U23" s="25"/>
      <c r="V23" s="25"/>
      <c r="W23" s="330"/>
      <c r="X23" s="56"/>
      <c r="Y23" s="56"/>
      <c r="Z23" s="56"/>
      <c r="AA23" s="56"/>
      <c r="AB23" s="56"/>
      <c r="AC23" s="56"/>
      <c r="AD23" s="330"/>
    </row>
    <row r="24" spans="1:30" ht="28.8" x14ac:dyDescent="0.3">
      <c r="A24" s="123">
        <v>22</v>
      </c>
      <c r="B24" s="124" t="s">
        <v>109</v>
      </c>
      <c r="C24" s="25" t="s">
        <v>167</v>
      </c>
      <c r="D24" s="374" t="s">
        <v>1573</v>
      </c>
      <c r="E24" s="25"/>
      <c r="F24" s="25" t="s">
        <v>168</v>
      </c>
      <c r="G24" s="330"/>
      <c r="H24" s="330"/>
      <c r="I24" s="25" t="s">
        <v>117</v>
      </c>
      <c r="J24" s="152" t="s">
        <v>169</v>
      </c>
      <c r="K24" s="86"/>
      <c r="L24" s="387" t="s">
        <v>1895</v>
      </c>
      <c r="M24" s="85"/>
      <c r="N24" s="56" t="s">
        <v>108</v>
      </c>
      <c r="O24" s="86" t="s">
        <v>123</v>
      </c>
      <c r="P24" s="25"/>
      <c r="Q24" s="25">
        <v>650</v>
      </c>
      <c r="R24" s="330"/>
      <c r="S24" s="330"/>
      <c r="T24" s="330"/>
      <c r="U24" s="25"/>
      <c r="V24" s="25"/>
      <c r="W24" s="330"/>
      <c r="X24" s="56"/>
      <c r="Y24" s="56"/>
      <c r="Z24" s="56"/>
      <c r="AA24" s="56"/>
      <c r="AB24" s="56"/>
      <c r="AC24" s="56"/>
      <c r="AD24" s="330"/>
    </row>
    <row r="25" spans="1:30" ht="28.8" x14ac:dyDescent="0.3">
      <c r="A25" s="123">
        <v>23</v>
      </c>
      <c r="B25" s="124" t="s">
        <v>109</v>
      </c>
      <c r="C25" s="25" t="s">
        <v>167</v>
      </c>
      <c r="D25" s="374" t="s">
        <v>1593</v>
      </c>
      <c r="E25" s="25"/>
      <c r="F25" s="25" t="s">
        <v>170</v>
      </c>
      <c r="G25" s="330"/>
      <c r="H25" s="330"/>
      <c r="I25" s="25" t="s">
        <v>117</v>
      </c>
      <c r="J25" s="152" t="s">
        <v>171</v>
      </c>
      <c r="K25" s="86"/>
      <c r="L25" s="387" t="s">
        <v>1894</v>
      </c>
      <c r="M25" s="85"/>
      <c r="N25" s="56" t="s">
        <v>108</v>
      </c>
      <c r="O25" s="86" t="s">
        <v>126</v>
      </c>
      <c r="P25" s="25"/>
      <c r="Q25" s="25">
        <v>650</v>
      </c>
      <c r="R25" s="330"/>
      <c r="S25" s="330"/>
      <c r="T25" s="330"/>
      <c r="U25" s="25"/>
      <c r="V25" s="25"/>
      <c r="W25" s="330"/>
      <c r="X25" s="56"/>
      <c r="Y25" s="56"/>
      <c r="Z25" s="56"/>
      <c r="AA25" s="56"/>
      <c r="AB25" s="56"/>
      <c r="AC25" s="56"/>
      <c r="AD25" s="330"/>
    </row>
    <row r="26" spans="1:30" ht="28.8" x14ac:dyDescent="0.3">
      <c r="A26" s="123">
        <v>24</v>
      </c>
      <c r="B26" s="124" t="s">
        <v>109</v>
      </c>
      <c r="C26" s="25" t="s">
        <v>167</v>
      </c>
      <c r="D26" s="374" t="s">
        <v>1589</v>
      </c>
      <c r="E26" s="25"/>
      <c r="F26" s="25" t="s">
        <v>172</v>
      </c>
      <c r="G26" s="330"/>
      <c r="H26" s="330"/>
      <c r="I26" s="25" t="s">
        <v>117</v>
      </c>
      <c r="J26" s="152" t="s">
        <v>173</v>
      </c>
      <c r="K26" s="86"/>
      <c r="L26" s="387" t="s">
        <v>1893</v>
      </c>
      <c r="M26" s="85"/>
      <c r="N26" s="56" t="s">
        <v>108</v>
      </c>
      <c r="O26" s="86" t="s">
        <v>130</v>
      </c>
      <c r="P26" s="25"/>
      <c r="Q26" s="25">
        <v>650</v>
      </c>
      <c r="R26" s="330"/>
      <c r="S26" s="330"/>
      <c r="T26" s="330"/>
      <c r="U26" s="25"/>
      <c r="V26" s="25"/>
      <c r="W26" s="330"/>
      <c r="X26" s="56"/>
      <c r="Y26" s="56"/>
      <c r="Z26" s="56"/>
      <c r="AA26" s="56"/>
      <c r="AB26" s="56"/>
      <c r="AC26" s="56"/>
      <c r="AD26" s="330"/>
    </row>
    <row r="27" spans="1:30" hidden="1" x14ac:dyDescent="0.3">
      <c r="A27" s="123">
        <v>25</v>
      </c>
      <c r="B27" s="124" t="s">
        <v>109</v>
      </c>
      <c r="C27" s="25" t="s">
        <v>174</v>
      </c>
      <c r="D27" s="374" t="s">
        <v>1587</v>
      </c>
      <c r="E27" s="25"/>
      <c r="F27" s="25" t="s">
        <v>175</v>
      </c>
      <c r="G27" s="330"/>
      <c r="H27" s="330"/>
      <c r="I27" s="25" t="s">
        <v>111</v>
      </c>
      <c r="J27" s="180" t="s">
        <v>176</v>
      </c>
      <c r="K27" s="287" t="s">
        <v>177</v>
      </c>
      <c r="L27" s="180"/>
      <c r="M27" s="85"/>
      <c r="N27" s="56" t="s">
        <v>108</v>
      </c>
      <c r="O27" s="86" t="s">
        <v>134</v>
      </c>
      <c r="P27" s="25"/>
      <c r="Q27" s="25">
        <v>450</v>
      </c>
      <c r="R27" s="330"/>
      <c r="S27" s="330"/>
      <c r="T27" s="330"/>
      <c r="U27" s="25"/>
      <c r="V27" s="25"/>
      <c r="W27" s="330"/>
      <c r="X27" s="56"/>
      <c r="Y27" s="56"/>
      <c r="Z27" s="56"/>
      <c r="AA27" s="56"/>
      <c r="AB27" s="56"/>
      <c r="AC27" s="56"/>
      <c r="AD27" s="330"/>
    </row>
    <row r="28" spans="1:30" ht="28.8" x14ac:dyDescent="0.3">
      <c r="A28" s="123">
        <v>26</v>
      </c>
      <c r="B28" s="124" t="s">
        <v>109</v>
      </c>
      <c r="C28" s="25" t="s">
        <v>178</v>
      </c>
      <c r="D28" s="374" t="s">
        <v>1578</v>
      </c>
      <c r="E28" s="25" t="s">
        <v>179</v>
      </c>
      <c r="F28" s="330" t="s">
        <v>180</v>
      </c>
      <c r="G28" s="330"/>
      <c r="H28" s="330"/>
      <c r="I28" s="25" t="s">
        <v>117</v>
      </c>
      <c r="J28" s="152" t="s">
        <v>181</v>
      </c>
      <c r="K28" s="86"/>
      <c r="L28" s="387" t="s">
        <v>1886</v>
      </c>
      <c r="M28" s="85"/>
      <c r="N28" s="56" t="s">
        <v>108</v>
      </c>
      <c r="O28" s="86" t="s">
        <v>142</v>
      </c>
      <c r="P28" s="25"/>
      <c r="Q28" s="25">
        <v>500</v>
      </c>
      <c r="R28" s="330"/>
      <c r="S28" s="330"/>
      <c r="T28" s="330"/>
      <c r="U28" s="25"/>
      <c r="V28" s="25"/>
      <c r="W28" s="330"/>
      <c r="X28" s="56"/>
      <c r="Y28" s="56"/>
      <c r="Z28" s="56"/>
      <c r="AA28" s="56"/>
      <c r="AB28" s="56"/>
      <c r="AC28" s="56"/>
      <c r="AD28" s="330"/>
    </row>
    <row r="29" spans="1:30" ht="28.8" x14ac:dyDescent="0.3">
      <c r="A29" s="123">
        <v>27</v>
      </c>
      <c r="B29" s="124" t="s">
        <v>109</v>
      </c>
      <c r="C29" s="25" t="s">
        <v>178</v>
      </c>
      <c r="D29" s="374" t="s">
        <v>1579</v>
      </c>
      <c r="E29" s="25" t="s">
        <v>182</v>
      </c>
      <c r="F29" s="330" t="s">
        <v>183</v>
      </c>
      <c r="G29" s="330"/>
      <c r="H29" s="330"/>
      <c r="I29" s="25" t="s">
        <v>117</v>
      </c>
      <c r="J29" s="180" t="s">
        <v>184</v>
      </c>
      <c r="K29" s="287"/>
      <c r="L29" s="388" t="s">
        <v>1890</v>
      </c>
      <c r="M29" s="85"/>
      <c r="N29" s="56" t="s">
        <v>185</v>
      </c>
      <c r="O29" s="86" t="s">
        <v>142</v>
      </c>
      <c r="P29" s="25"/>
      <c r="Q29" s="25">
        <v>500</v>
      </c>
      <c r="R29" s="330"/>
      <c r="S29" s="330"/>
      <c r="T29" s="330"/>
      <c r="U29" s="25"/>
      <c r="V29" s="25"/>
      <c r="W29" s="330"/>
      <c r="X29" s="56"/>
      <c r="Y29" s="56"/>
      <c r="Z29" s="56"/>
      <c r="AA29" s="56"/>
      <c r="AB29" s="56"/>
      <c r="AC29" s="56"/>
      <c r="AD29" s="330"/>
    </row>
    <row r="30" spans="1:30" ht="28.8" x14ac:dyDescent="0.3">
      <c r="A30" s="123">
        <v>28</v>
      </c>
      <c r="B30" s="124" t="s">
        <v>109</v>
      </c>
      <c r="C30" s="25" t="s">
        <v>178</v>
      </c>
      <c r="D30" s="374" t="s">
        <v>1580</v>
      </c>
      <c r="E30" s="25" t="s">
        <v>186</v>
      </c>
      <c r="F30" s="330" t="s">
        <v>187</v>
      </c>
      <c r="G30" s="330"/>
      <c r="H30" s="330"/>
      <c r="I30" s="25" t="s">
        <v>117</v>
      </c>
      <c r="J30" s="152" t="s">
        <v>188</v>
      </c>
      <c r="K30" s="86"/>
      <c r="L30" s="387" t="s">
        <v>1899</v>
      </c>
      <c r="M30" s="85"/>
      <c r="N30" s="56" t="s">
        <v>189</v>
      </c>
      <c r="O30" s="86" t="s">
        <v>119</v>
      </c>
      <c r="P30" s="25"/>
      <c r="Q30" s="25">
        <v>500</v>
      </c>
      <c r="R30" s="330"/>
      <c r="S30" s="330"/>
      <c r="T30" s="330"/>
      <c r="U30" s="25"/>
      <c r="V30" s="25"/>
      <c r="W30" s="330"/>
      <c r="X30" s="56"/>
      <c r="Y30" s="56"/>
      <c r="Z30" s="56"/>
      <c r="AA30" s="56"/>
      <c r="AB30" s="56"/>
      <c r="AC30" s="56"/>
      <c r="AD30" s="330"/>
    </row>
    <row r="31" spans="1:30" ht="28.8" hidden="1" x14ac:dyDescent="0.3">
      <c r="A31" s="123">
        <v>29</v>
      </c>
      <c r="B31" s="124" t="s">
        <v>109</v>
      </c>
      <c r="C31" s="162" t="s">
        <v>115</v>
      </c>
      <c r="D31" s="374" t="s">
        <v>1565</v>
      </c>
      <c r="E31" s="25"/>
      <c r="F31" s="25" t="s">
        <v>190</v>
      </c>
      <c r="G31" s="330"/>
      <c r="H31" s="330"/>
      <c r="I31" s="25" t="s">
        <v>111</v>
      </c>
      <c r="J31" s="152" t="s">
        <v>191</v>
      </c>
      <c r="K31" s="86" t="s">
        <v>192</v>
      </c>
      <c r="L31" s="152"/>
      <c r="M31" s="85"/>
      <c r="N31" s="56" t="s">
        <v>108</v>
      </c>
      <c r="O31" s="86" t="s">
        <v>150</v>
      </c>
      <c r="P31" s="25"/>
      <c r="Q31" s="25">
        <v>450</v>
      </c>
      <c r="R31" s="330"/>
      <c r="S31" s="330"/>
      <c r="T31" s="330"/>
      <c r="U31" s="25"/>
      <c r="V31" s="25"/>
      <c r="W31" s="330"/>
      <c r="X31" s="56"/>
      <c r="Y31" s="56"/>
      <c r="Z31" s="56"/>
      <c r="AA31" s="56"/>
      <c r="AB31" s="56"/>
      <c r="AC31" s="56"/>
      <c r="AD31" s="330"/>
    </row>
    <row r="32" spans="1:30" ht="28.8" hidden="1" x14ac:dyDescent="0.3">
      <c r="A32" s="123">
        <v>30</v>
      </c>
      <c r="B32" s="124" t="s">
        <v>109</v>
      </c>
      <c r="C32" s="162" t="s">
        <v>115</v>
      </c>
      <c r="D32" s="374" t="s">
        <v>1566</v>
      </c>
      <c r="E32" s="25"/>
      <c r="F32" s="25" t="s">
        <v>193</v>
      </c>
      <c r="G32" s="330"/>
      <c r="H32" s="330"/>
      <c r="I32" s="25" t="s">
        <v>111</v>
      </c>
      <c r="J32" s="152" t="s">
        <v>194</v>
      </c>
      <c r="K32" s="86" t="s">
        <v>195</v>
      </c>
      <c r="L32" s="152"/>
      <c r="M32" s="85"/>
      <c r="N32" s="56" t="s">
        <v>108</v>
      </c>
      <c r="O32" s="86" t="s">
        <v>154</v>
      </c>
      <c r="P32" s="25"/>
      <c r="Q32" s="25">
        <v>450</v>
      </c>
      <c r="R32" s="330"/>
      <c r="S32" s="330"/>
      <c r="T32" s="330"/>
      <c r="U32" s="25"/>
      <c r="V32" s="25"/>
      <c r="W32" s="330"/>
      <c r="X32" s="56"/>
      <c r="Y32" s="56"/>
      <c r="Z32" s="56"/>
      <c r="AA32" s="56"/>
      <c r="AB32" s="56"/>
      <c r="AC32" s="56"/>
      <c r="AD32" s="330"/>
    </row>
    <row r="33" spans="1:30" ht="28.8" hidden="1" x14ac:dyDescent="0.3">
      <c r="A33" s="123">
        <v>31</v>
      </c>
      <c r="B33" s="124" t="s">
        <v>109</v>
      </c>
      <c r="C33" s="25" t="s">
        <v>196</v>
      </c>
      <c r="D33" s="374" t="s">
        <v>1595</v>
      </c>
      <c r="E33" s="25"/>
      <c r="F33" s="25" t="s">
        <v>197</v>
      </c>
      <c r="G33" s="330"/>
      <c r="H33" s="330"/>
      <c r="I33" s="25" t="s">
        <v>111</v>
      </c>
      <c r="J33" s="152" t="s">
        <v>198</v>
      </c>
      <c r="K33" s="86" t="s">
        <v>199</v>
      </c>
      <c r="L33" s="152"/>
      <c r="M33" s="85"/>
      <c r="N33" s="56" t="s">
        <v>108</v>
      </c>
      <c r="O33" s="86" t="s">
        <v>158</v>
      </c>
      <c r="P33" s="25"/>
      <c r="Q33" s="25">
        <v>500</v>
      </c>
      <c r="R33" s="330"/>
      <c r="S33" s="330"/>
      <c r="T33" s="330"/>
      <c r="U33" s="25"/>
      <c r="V33" s="25"/>
      <c r="W33" s="330"/>
      <c r="X33" s="56"/>
      <c r="Y33" s="56"/>
      <c r="Z33" s="56"/>
      <c r="AA33" s="56"/>
      <c r="AB33" s="56"/>
      <c r="AC33" s="56"/>
      <c r="AD33" s="330"/>
    </row>
    <row r="34" spans="1:30" hidden="1" x14ac:dyDescent="0.3">
      <c r="A34" s="123">
        <v>32</v>
      </c>
      <c r="B34" s="124" t="s">
        <v>200</v>
      </c>
      <c r="C34" s="25" t="s">
        <v>196</v>
      </c>
      <c r="D34" s="365" t="s">
        <v>1478</v>
      </c>
      <c r="E34" s="25"/>
      <c r="F34" s="25"/>
      <c r="G34" s="330"/>
      <c r="H34" s="330"/>
      <c r="I34" s="25" t="s">
        <v>201</v>
      </c>
      <c r="J34" s="152" t="s">
        <v>202</v>
      </c>
      <c r="K34" s="86"/>
      <c r="L34" s="152"/>
      <c r="M34" s="85"/>
      <c r="N34" s="56" t="s">
        <v>108</v>
      </c>
      <c r="O34" s="86" t="s">
        <v>203</v>
      </c>
      <c r="P34" s="25"/>
      <c r="Q34" s="25"/>
      <c r="R34" s="330"/>
      <c r="S34" s="330"/>
      <c r="T34" s="330"/>
      <c r="U34" s="25"/>
      <c r="V34" s="25"/>
      <c r="W34" s="330"/>
      <c r="X34" s="56"/>
      <c r="Y34" s="56"/>
      <c r="Z34" s="56"/>
      <c r="AA34" s="56"/>
      <c r="AB34" s="56"/>
      <c r="AC34" s="56"/>
      <c r="AD34" s="330"/>
    </row>
    <row r="35" spans="1:30" hidden="1" x14ac:dyDescent="0.3">
      <c r="A35" s="123">
        <v>33</v>
      </c>
      <c r="B35" s="124" t="s">
        <v>200</v>
      </c>
      <c r="C35" s="25" t="s">
        <v>196</v>
      </c>
      <c r="D35" s="365" t="s">
        <v>1478</v>
      </c>
      <c r="E35" s="25"/>
      <c r="F35" s="25"/>
      <c r="G35" s="330"/>
      <c r="H35" s="330"/>
      <c r="I35" s="25" t="s">
        <v>201</v>
      </c>
      <c r="J35" s="152" t="s">
        <v>204</v>
      </c>
      <c r="K35" s="86"/>
      <c r="L35" s="152"/>
      <c r="M35" s="85"/>
      <c r="N35" s="56" t="s">
        <v>108</v>
      </c>
      <c r="O35" s="86" t="s">
        <v>205</v>
      </c>
      <c r="P35" s="25"/>
      <c r="Q35" s="25"/>
      <c r="R35" s="330"/>
      <c r="S35" s="330"/>
      <c r="T35" s="330"/>
      <c r="U35" s="25"/>
      <c r="V35" s="25"/>
      <c r="W35" s="330"/>
      <c r="X35" s="56"/>
      <c r="Y35" s="56"/>
      <c r="Z35" s="56"/>
      <c r="AA35" s="56"/>
      <c r="AB35" s="56"/>
      <c r="AC35" s="56"/>
      <c r="AD35" s="330"/>
    </row>
    <row r="36" spans="1:30" hidden="1" x14ac:dyDescent="0.3">
      <c r="A36" s="123">
        <v>34</v>
      </c>
      <c r="B36" s="124"/>
      <c r="C36" s="25"/>
      <c r="D36" s="365"/>
      <c r="E36" s="25"/>
      <c r="F36" s="25"/>
      <c r="G36" s="330"/>
      <c r="H36" s="330"/>
      <c r="I36" s="25"/>
      <c r="J36" s="152"/>
      <c r="K36" s="86"/>
      <c r="L36" s="152"/>
      <c r="M36" s="85"/>
      <c r="N36" s="56"/>
      <c r="O36" s="86"/>
      <c r="P36" s="25"/>
      <c r="Q36" s="25"/>
      <c r="R36" s="330"/>
      <c r="S36" s="330"/>
      <c r="T36" s="330"/>
      <c r="U36" s="25"/>
      <c r="V36" s="25"/>
      <c r="W36" s="330"/>
      <c r="X36" s="56"/>
      <c r="Y36" s="56"/>
      <c r="Z36" s="56"/>
      <c r="AA36" s="56"/>
      <c r="AB36" s="56"/>
      <c r="AC36" s="56"/>
      <c r="AD36" s="330"/>
    </row>
    <row r="37" spans="1:30" hidden="1" x14ac:dyDescent="0.3">
      <c r="A37" s="123">
        <v>35</v>
      </c>
      <c r="B37" s="155" t="s">
        <v>206</v>
      </c>
      <c r="C37" s="156"/>
      <c r="D37" s="368"/>
      <c r="E37" s="156"/>
      <c r="F37" s="156"/>
      <c r="G37" s="157"/>
      <c r="H37" s="157"/>
      <c r="I37" s="156"/>
      <c r="J37" s="158"/>
      <c r="K37" s="161"/>
      <c r="L37" s="158"/>
      <c r="M37" s="159"/>
      <c r="N37" s="160"/>
      <c r="O37" s="161"/>
      <c r="P37" s="156"/>
      <c r="Q37" s="156"/>
      <c r="R37" s="330"/>
      <c r="S37" s="330"/>
      <c r="T37" s="330"/>
      <c r="U37" s="25"/>
      <c r="V37" s="25"/>
      <c r="W37" s="330"/>
      <c r="X37" s="56"/>
      <c r="Y37" s="56"/>
      <c r="Z37" s="56"/>
      <c r="AA37" s="56"/>
      <c r="AB37" s="56"/>
      <c r="AC37" s="56"/>
      <c r="AD37" s="330"/>
    </row>
    <row r="38" spans="1:30" hidden="1" x14ac:dyDescent="0.3">
      <c r="A38" s="123">
        <v>36</v>
      </c>
      <c r="B38" s="124" t="s">
        <v>1477</v>
      </c>
      <c r="C38" s="25" t="s">
        <v>207</v>
      </c>
      <c r="D38" s="365" t="s">
        <v>1517</v>
      </c>
      <c r="E38" s="25"/>
      <c r="F38" s="25" t="s">
        <v>208</v>
      </c>
      <c r="G38" s="330"/>
      <c r="H38" s="330"/>
      <c r="I38" s="25" t="s">
        <v>102</v>
      </c>
      <c r="J38" s="152" t="s">
        <v>209</v>
      </c>
      <c r="K38" s="86"/>
      <c r="L38" s="152"/>
      <c r="M38" s="85"/>
      <c r="N38" s="56" t="s">
        <v>210</v>
      </c>
      <c r="O38" s="86" t="s">
        <v>105</v>
      </c>
      <c r="P38" s="25"/>
      <c r="Q38" s="25">
        <v>200</v>
      </c>
      <c r="R38" s="330"/>
      <c r="S38" s="330"/>
      <c r="T38" s="330"/>
      <c r="U38" s="25"/>
      <c r="V38" s="25"/>
      <c r="W38" s="330"/>
      <c r="X38" s="56"/>
      <c r="Y38" s="56"/>
      <c r="Z38" s="56"/>
      <c r="AA38" s="56"/>
      <c r="AB38" s="56"/>
      <c r="AC38" s="56"/>
      <c r="AD38" s="330"/>
    </row>
    <row r="39" spans="1:30" hidden="1" x14ac:dyDescent="0.3">
      <c r="A39" s="123">
        <v>37</v>
      </c>
      <c r="B39" s="124" t="s">
        <v>1477</v>
      </c>
      <c r="C39" s="25" t="s">
        <v>207</v>
      </c>
      <c r="D39" s="365" t="s">
        <v>1518</v>
      </c>
      <c r="E39" s="25"/>
      <c r="F39" s="25" t="s">
        <v>211</v>
      </c>
      <c r="G39" s="330"/>
      <c r="H39" s="330"/>
      <c r="I39" s="25" t="s">
        <v>102</v>
      </c>
      <c r="J39" s="152" t="s">
        <v>212</v>
      </c>
      <c r="K39" s="86"/>
      <c r="L39" s="152"/>
      <c r="M39" s="85"/>
      <c r="N39" s="56" t="s">
        <v>185</v>
      </c>
      <c r="O39" s="86" t="s">
        <v>105</v>
      </c>
      <c r="P39" s="25"/>
      <c r="Q39" s="25">
        <v>200</v>
      </c>
      <c r="R39" s="330"/>
      <c r="S39" s="330"/>
      <c r="T39" s="330"/>
      <c r="U39" s="25"/>
      <c r="V39" s="25"/>
      <c r="W39" s="330"/>
      <c r="X39" s="56"/>
      <c r="Y39" s="56"/>
      <c r="Z39" s="56"/>
      <c r="AA39" s="56"/>
      <c r="AB39" s="56"/>
      <c r="AC39" s="56"/>
      <c r="AD39" s="330"/>
    </row>
    <row r="40" spans="1:30" hidden="1" x14ac:dyDescent="0.3">
      <c r="A40" s="123">
        <v>38</v>
      </c>
      <c r="B40" s="124"/>
      <c r="C40" s="25"/>
      <c r="D40" s="365"/>
      <c r="E40" s="25"/>
      <c r="F40" s="25"/>
      <c r="G40" s="330"/>
      <c r="H40" s="330"/>
      <c r="I40" s="25"/>
      <c r="J40" s="152"/>
      <c r="K40" s="86"/>
      <c r="L40" s="152"/>
      <c r="M40" s="85"/>
      <c r="N40" s="56"/>
      <c r="O40" s="86"/>
      <c r="P40" s="25"/>
      <c r="Q40" s="25"/>
      <c r="R40" s="330"/>
      <c r="S40" s="330"/>
      <c r="T40" s="330"/>
      <c r="U40" s="25"/>
      <c r="V40" s="25"/>
      <c r="W40" s="330"/>
      <c r="X40" s="56"/>
      <c r="Y40" s="56"/>
      <c r="Z40" s="56"/>
      <c r="AA40" s="56"/>
      <c r="AB40" s="56"/>
      <c r="AC40" s="56"/>
      <c r="AD40" s="330"/>
    </row>
    <row r="41" spans="1:30" hidden="1" x14ac:dyDescent="0.3">
      <c r="A41" s="123">
        <v>39</v>
      </c>
      <c r="B41" s="124"/>
      <c r="C41" s="25"/>
      <c r="D41" s="365"/>
      <c r="E41" s="25"/>
      <c r="F41" s="25"/>
      <c r="G41" s="330"/>
      <c r="H41" s="330"/>
      <c r="I41" s="25"/>
      <c r="J41" s="152"/>
      <c r="K41" s="86"/>
      <c r="L41" s="152"/>
      <c r="M41" s="85"/>
      <c r="N41" s="56"/>
      <c r="O41" s="86"/>
      <c r="P41" s="25"/>
      <c r="Q41" s="25"/>
      <c r="R41" s="330"/>
      <c r="S41" s="330"/>
      <c r="T41" s="330"/>
      <c r="U41" s="25"/>
      <c r="V41" s="25"/>
      <c r="W41" s="330"/>
      <c r="X41" s="56"/>
      <c r="Y41" s="56"/>
      <c r="Z41" s="56"/>
      <c r="AA41" s="56"/>
      <c r="AB41" s="56"/>
      <c r="AC41" s="56"/>
      <c r="AD41" s="330"/>
    </row>
    <row r="42" spans="1:30" ht="28.8" hidden="1" x14ac:dyDescent="0.3">
      <c r="A42" s="123">
        <v>40</v>
      </c>
      <c r="B42" s="124" t="s">
        <v>109</v>
      </c>
      <c r="C42" s="25" t="s">
        <v>20</v>
      </c>
      <c r="D42" s="365" t="s">
        <v>1519</v>
      </c>
      <c r="E42" s="25"/>
      <c r="F42" s="25" t="s">
        <v>213</v>
      </c>
      <c r="G42" s="330"/>
      <c r="H42" s="330"/>
      <c r="I42" s="25" t="s">
        <v>111</v>
      </c>
      <c r="J42" s="152" t="s">
        <v>214</v>
      </c>
      <c r="K42" s="86" t="s">
        <v>215</v>
      </c>
      <c r="L42" s="152"/>
      <c r="M42" s="85"/>
      <c r="N42" s="56" t="s">
        <v>210</v>
      </c>
      <c r="O42" s="86" t="s">
        <v>114</v>
      </c>
      <c r="P42" s="25"/>
      <c r="Q42" s="25">
        <v>450</v>
      </c>
      <c r="R42" s="330"/>
      <c r="S42" s="330"/>
      <c r="T42" s="330"/>
      <c r="U42" s="25"/>
      <c r="V42" s="25"/>
      <c r="W42" s="330"/>
      <c r="X42" s="56"/>
      <c r="Y42" s="56"/>
      <c r="Z42" s="56"/>
      <c r="AA42" s="56"/>
      <c r="AB42" s="56"/>
      <c r="AC42" s="56"/>
      <c r="AD42" s="330"/>
    </row>
    <row r="43" spans="1:30" ht="28.8" x14ac:dyDescent="0.3">
      <c r="A43" s="123">
        <v>41</v>
      </c>
      <c r="B43" s="124" t="s">
        <v>109</v>
      </c>
      <c r="C43" s="162" t="s">
        <v>115</v>
      </c>
      <c r="D43" s="374" t="s">
        <v>1563</v>
      </c>
      <c r="E43" s="25"/>
      <c r="F43" s="25" t="s">
        <v>216</v>
      </c>
      <c r="G43" s="330"/>
      <c r="H43" s="330"/>
      <c r="I43" s="25" t="s">
        <v>117</v>
      </c>
      <c r="J43" s="152" t="s">
        <v>217</v>
      </c>
      <c r="K43" s="86"/>
      <c r="L43" s="387" t="s">
        <v>1888</v>
      </c>
      <c r="M43" s="85"/>
      <c r="N43" s="56" t="s">
        <v>210</v>
      </c>
      <c r="O43" s="86" t="s">
        <v>119</v>
      </c>
      <c r="P43" s="25"/>
      <c r="Q43" s="25">
        <v>450</v>
      </c>
      <c r="R43" s="330"/>
      <c r="S43" s="330"/>
      <c r="T43" s="330"/>
      <c r="U43" s="25"/>
      <c r="V43" s="25"/>
      <c r="W43" s="330"/>
      <c r="X43" s="56"/>
      <c r="Y43" s="56"/>
      <c r="Z43" s="56"/>
      <c r="AA43" s="56"/>
      <c r="AB43" s="56"/>
      <c r="AC43" s="56"/>
      <c r="AD43" s="330"/>
    </row>
    <row r="44" spans="1:30" ht="28.8" hidden="1" x14ac:dyDescent="0.3">
      <c r="A44" s="123">
        <v>42</v>
      </c>
      <c r="B44" s="124" t="s">
        <v>109</v>
      </c>
      <c r="C44" s="162" t="s">
        <v>120</v>
      </c>
      <c r="D44" s="374" t="s">
        <v>1585</v>
      </c>
      <c r="E44" s="25"/>
      <c r="F44" s="25" t="s">
        <v>218</v>
      </c>
      <c r="G44" s="330"/>
      <c r="H44" s="330"/>
      <c r="I44" s="25" t="s">
        <v>111</v>
      </c>
      <c r="J44" s="180" t="s">
        <v>219</v>
      </c>
      <c r="K44" s="288" t="s">
        <v>220</v>
      </c>
      <c r="L44" s="180"/>
      <c r="M44" s="85"/>
      <c r="N44" s="56" t="s">
        <v>210</v>
      </c>
      <c r="O44" s="86" t="s">
        <v>123</v>
      </c>
      <c r="P44" s="25"/>
      <c r="Q44" s="25">
        <v>580</v>
      </c>
      <c r="R44" s="330"/>
      <c r="S44" s="330"/>
      <c r="T44" s="330"/>
      <c r="U44" s="25"/>
      <c r="V44" s="25"/>
      <c r="W44" s="330"/>
      <c r="X44" s="56"/>
      <c r="Y44" s="56"/>
      <c r="Z44" s="56"/>
      <c r="AA44" s="56"/>
      <c r="AB44" s="56"/>
      <c r="AC44" s="56"/>
      <c r="AD44" s="330"/>
    </row>
    <row r="45" spans="1:30" ht="28.8" hidden="1" x14ac:dyDescent="0.3">
      <c r="A45" s="123">
        <v>43</v>
      </c>
      <c r="B45" s="124" t="s">
        <v>109</v>
      </c>
      <c r="C45" s="25" t="s">
        <v>20</v>
      </c>
      <c r="D45" s="365" t="s">
        <v>1506</v>
      </c>
      <c r="E45" s="25"/>
      <c r="F45" s="25" t="s">
        <v>221</v>
      </c>
      <c r="G45" s="330"/>
      <c r="H45" s="330"/>
      <c r="I45" s="25" t="s">
        <v>111</v>
      </c>
      <c r="J45" s="152" t="s">
        <v>222</v>
      </c>
      <c r="K45" s="86" t="s">
        <v>223</v>
      </c>
      <c r="L45" s="152"/>
      <c r="M45" s="85"/>
      <c r="N45" s="56" t="s">
        <v>210</v>
      </c>
      <c r="O45" s="86" t="s">
        <v>126</v>
      </c>
      <c r="P45" s="25"/>
      <c r="Q45" s="25">
        <v>450</v>
      </c>
      <c r="R45" s="330"/>
      <c r="S45" s="330"/>
      <c r="T45" s="330"/>
      <c r="U45" s="25"/>
      <c r="V45" s="25"/>
      <c r="W45" s="330"/>
      <c r="X45" s="56"/>
      <c r="Y45" s="56"/>
      <c r="Z45" s="56"/>
      <c r="AA45" s="56"/>
      <c r="AB45" s="56"/>
      <c r="AC45" s="56"/>
      <c r="AD45" s="330"/>
    </row>
    <row r="46" spans="1:30" ht="28.8" hidden="1" x14ac:dyDescent="0.3">
      <c r="A46" s="123">
        <v>44</v>
      </c>
      <c r="B46" s="124" t="s">
        <v>109</v>
      </c>
      <c r="C46" s="25" t="s">
        <v>20</v>
      </c>
      <c r="D46" s="365" t="s">
        <v>1507</v>
      </c>
      <c r="E46" s="25"/>
      <c r="F46" s="25" t="s">
        <v>224</v>
      </c>
      <c r="G46" s="330"/>
      <c r="H46" s="330"/>
      <c r="I46" s="25" t="s">
        <v>111</v>
      </c>
      <c r="J46" s="152" t="s">
        <v>225</v>
      </c>
      <c r="K46" s="86" t="s">
        <v>226</v>
      </c>
      <c r="L46" s="152"/>
      <c r="M46" s="85"/>
      <c r="N46" s="56" t="s">
        <v>210</v>
      </c>
      <c r="O46" s="86" t="s">
        <v>130</v>
      </c>
      <c r="P46" s="25"/>
      <c r="Q46" s="25">
        <v>450</v>
      </c>
      <c r="R46" s="330"/>
      <c r="S46" s="330"/>
      <c r="T46" s="330"/>
      <c r="U46" s="25"/>
      <c r="V46" s="25"/>
      <c r="W46" s="330"/>
      <c r="X46" s="56"/>
      <c r="Y46" s="56"/>
      <c r="Z46" s="56"/>
      <c r="AA46" s="56"/>
      <c r="AB46" s="56"/>
      <c r="AC46" s="56"/>
      <c r="AD46" s="330"/>
    </row>
    <row r="47" spans="1:30" ht="28.8" hidden="1" x14ac:dyDescent="0.3">
      <c r="A47" s="123">
        <v>45</v>
      </c>
      <c r="B47" s="124" t="s">
        <v>109</v>
      </c>
      <c r="C47" s="25" t="s">
        <v>20</v>
      </c>
      <c r="D47" s="365" t="s">
        <v>1508</v>
      </c>
      <c r="E47" s="25"/>
      <c r="F47" s="25" t="s">
        <v>227</v>
      </c>
      <c r="G47" s="330"/>
      <c r="H47" s="330"/>
      <c r="I47" s="25" t="s">
        <v>111</v>
      </c>
      <c r="J47" s="152" t="s">
        <v>228</v>
      </c>
      <c r="K47" s="86" t="s">
        <v>229</v>
      </c>
      <c r="L47" s="152"/>
      <c r="M47" s="85"/>
      <c r="N47" s="56" t="s">
        <v>210</v>
      </c>
      <c r="O47" s="86" t="s">
        <v>134</v>
      </c>
      <c r="P47" s="25"/>
      <c r="Q47" s="25">
        <v>450</v>
      </c>
      <c r="R47" s="330"/>
      <c r="S47" s="330"/>
      <c r="T47" s="330"/>
      <c r="U47" s="25"/>
      <c r="V47" s="25"/>
      <c r="W47" s="330"/>
      <c r="X47" s="56"/>
      <c r="Y47" s="56"/>
      <c r="Z47" s="56"/>
      <c r="AA47" s="56"/>
      <c r="AB47" s="56"/>
      <c r="AC47" s="56"/>
      <c r="AD47" s="330"/>
    </row>
    <row r="48" spans="1:30" ht="28.8" hidden="1" x14ac:dyDescent="0.3">
      <c r="A48" s="123">
        <v>46</v>
      </c>
      <c r="B48" s="124" t="s">
        <v>109</v>
      </c>
      <c r="C48" s="25" t="s">
        <v>20</v>
      </c>
      <c r="D48" s="365" t="s">
        <v>1509</v>
      </c>
      <c r="E48" s="25"/>
      <c r="F48" s="25" t="s">
        <v>230</v>
      </c>
      <c r="G48" s="330"/>
      <c r="H48" s="330"/>
      <c r="I48" s="25" t="s">
        <v>111</v>
      </c>
      <c r="J48" s="152" t="s">
        <v>231</v>
      </c>
      <c r="K48" s="86" t="s">
        <v>232</v>
      </c>
      <c r="L48" s="152"/>
      <c r="M48" s="85"/>
      <c r="N48" s="56" t="s">
        <v>210</v>
      </c>
      <c r="O48" s="86" t="s">
        <v>138</v>
      </c>
      <c r="P48" s="25"/>
      <c r="Q48" s="25">
        <v>450</v>
      </c>
      <c r="R48" s="330"/>
      <c r="S48" s="330"/>
      <c r="T48" s="330"/>
      <c r="U48" s="25"/>
      <c r="V48" s="25"/>
      <c r="W48" s="330"/>
      <c r="X48" s="56"/>
      <c r="Y48" s="56"/>
      <c r="Z48" s="56"/>
      <c r="AA48" s="56"/>
      <c r="AB48" s="56"/>
      <c r="AC48" s="56"/>
      <c r="AD48" s="330"/>
    </row>
    <row r="49" spans="1:30" ht="28.8" hidden="1" x14ac:dyDescent="0.3">
      <c r="A49" s="123">
        <v>47</v>
      </c>
      <c r="B49" s="124" t="s">
        <v>109</v>
      </c>
      <c r="C49" s="25" t="s">
        <v>20</v>
      </c>
      <c r="D49" s="365" t="s">
        <v>1510</v>
      </c>
      <c r="E49" s="25"/>
      <c r="F49" s="25" t="s">
        <v>233</v>
      </c>
      <c r="G49" s="330"/>
      <c r="H49" s="330"/>
      <c r="I49" s="25" t="s">
        <v>111</v>
      </c>
      <c r="J49" s="301" t="s">
        <v>234</v>
      </c>
      <c r="K49" s="86" t="s">
        <v>235</v>
      </c>
      <c r="L49" s="152"/>
      <c r="M49" s="85"/>
      <c r="N49" s="56" t="s">
        <v>210</v>
      </c>
      <c r="O49" s="86" t="s">
        <v>142</v>
      </c>
      <c r="P49" s="25"/>
      <c r="Q49" s="25">
        <v>450</v>
      </c>
      <c r="R49" s="330"/>
      <c r="S49" s="330"/>
      <c r="T49" s="330"/>
      <c r="U49" s="25"/>
      <c r="V49" s="25"/>
      <c r="W49" s="330"/>
      <c r="X49" s="56"/>
      <c r="Y49" s="56"/>
      <c r="Z49" s="56"/>
      <c r="AA49" s="56"/>
      <c r="AB49" s="56"/>
      <c r="AC49" s="56"/>
      <c r="AD49" s="330"/>
    </row>
    <row r="50" spans="1:30" ht="28.8" hidden="1" x14ac:dyDescent="0.3">
      <c r="A50" s="123">
        <v>48</v>
      </c>
      <c r="B50" s="124" t="s">
        <v>109</v>
      </c>
      <c r="C50" s="25" t="s">
        <v>20</v>
      </c>
      <c r="D50" s="365" t="s">
        <v>1511</v>
      </c>
      <c r="E50" s="25"/>
      <c r="F50" s="25" t="s">
        <v>236</v>
      </c>
      <c r="G50" s="330"/>
      <c r="H50" s="330"/>
      <c r="I50" s="25" t="s">
        <v>111</v>
      </c>
      <c r="J50" s="152" t="s">
        <v>237</v>
      </c>
      <c r="K50" s="86" t="s">
        <v>238</v>
      </c>
      <c r="L50" s="152"/>
      <c r="M50" s="85"/>
      <c r="N50" s="56" t="s">
        <v>210</v>
      </c>
      <c r="O50" s="86" t="s">
        <v>146</v>
      </c>
      <c r="P50" s="25"/>
      <c r="Q50" s="25">
        <v>450</v>
      </c>
      <c r="R50" s="330"/>
      <c r="S50" s="330"/>
      <c r="T50" s="330"/>
      <c r="U50" s="25"/>
      <c r="V50" s="25"/>
      <c r="W50" s="330"/>
      <c r="X50" s="56"/>
      <c r="Y50" s="56"/>
      <c r="Z50" s="56"/>
      <c r="AA50" s="56"/>
      <c r="AB50" s="56"/>
      <c r="AC50" s="56"/>
      <c r="AD50" s="330"/>
    </row>
    <row r="51" spans="1:30" ht="28.8" hidden="1" x14ac:dyDescent="0.3">
      <c r="A51" s="123">
        <v>49</v>
      </c>
      <c r="B51" s="124" t="s">
        <v>109</v>
      </c>
      <c r="C51" s="25" t="s">
        <v>20</v>
      </c>
      <c r="D51" s="365" t="s">
        <v>1512</v>
      </c>
      <c r="E51" s="25"/>
      <c r="F51" s="25" t="s">
        <v>239</v>
      </c>
      <c r="G51" s="330"/>
      <c r="H51" s="330"/>
      <c r="I51" s="25" t="s">
        <v>111</v>
      </c>
      <c r="J51" s="152" t="s">
        <v>240</v>
      </c>
      <c r="K51" s="86" t="s">
        <v>241</v>
      </c>
      <c r="L51" s="152"/>
      <c r="M51" s="85"/>
      <c r="N51" s="56" t="s">
        <v>210</v>
      </c>
      <c r="O51" s="86" t="s">
        <v>150</v>
      </c>
      <c r="P51" s="25"/>
      <c r="Q51" s="25">
        <v>450</v>
      </c>
      <c r="R51" s="330"/>
      <c r="S51" s="330"/>
      <c r="T51" s="330"/>
      <c r="U51" s="25"/>
      <c r="V51" s="25"/>
      <c r="W51" s="330"/>
      <c r="X51" s="56"/>
      <c r="Y51" s="56"/>
      <c r="Z51" s="56"/>
      <c r="AA51" s="56"/>
      <c r="AB51" s="56"/>
      <c r="AC51" s="56"/>
      <c r="AD51" s="330"/>
    </row>
    <row r="52" spans="1:30" ht="28.8" hidden="1" x14ac:dyDescent="0.3">
      <c r="A52" s="123">
        <v>50</v>
      </c>
      <c r="B52" s="124" t="s">
        <v>109</v>
      </c>
      <c r="C52" s="25" t="s">
        <v>20</v>
      </c>
      <c r="D52" s="365" t="s">
        <v>1513</v>
      </c>
      <c r="E52" s="25"/>
      <c r="F52" s="25" t="s">
        <v>242</v>
      </c>
      <c r="G52" s="330"/>
      <c r="H52" s="330"/>
      <c r="I52" s="25" t="s">
        <v>111</v>
      </c>
      <c r="J52" s="152" t="s">
        <v>243</v>
      </c>
      <c r="K52" s="86" t="s">
        <v>244</v>
      </c>
      <c r="L52" s="152"/>
      <c r="M52" s="85"/>
      <c r="N52" s="56" t="s">
        <v>210</v>
      </c>
      <c r="O52" s="86" t="s">
        <v>154</v>
      </c>
      <c r="P52" s="25"/>
      <c r="Q52" s="25">
        <v>450</v>
      </c>
      <c r="R52" s="330"/>
      <c r="S52" s="330"/>
      <c r="T52" s="330"/>
      <c r="U52" s="25"/>
      <c r="V52" s="25"/>
      <c r="W52" s="330"/>
      <c r="X52" s="56"/>
      <c r="Y52" s="56"/>
      <c r="Z52" s="56"/>
      <c r="AA52" s="56"/>
      <c r="AB52" s="56"/>
      <c r="AC52" s="56"/>
      <c r="AD52" s="330"/>
    </row>
    <row r="53" spans="1:30" hidden="1" x14ac:dyDescent="0.3">
      <c r="A53" s="123">
        <v>51</v>
      </c>
      <c r="B53" s="124"/>
      <c r="C53" s="25"/>
      <c r="D53" s="365"/>
      <c r="E53" s="25"/>
      <c r="F53" s="25"/>
      <c r="G53" s="330"/>
      <c r="H53" s="330"/>
      <c r="I53" s="25"/>
      <c r="J53" s="152"/>
      <c r="K53" s="86"/>
      <c r="L53" s="152"/>
      <c r="M53" s="85"/>
      <c r="N53" s="56"/>
      <c r="O53" s="86"/>
      <c r="P53" s="25"/>
      <c r="Q53" s="25"/>
      <c r="R53" s="330"/>
      <c r="S53" s="330"/>
      <c r="T53" s="330"/>
      <c r="U53" s="25"/>
      <c r="V53" s="25"/>
      <c r="W53" s="330"/>
      <c r="X53" s="56"/>
      <c r="Y53" s="56"/>
      <c r="Z53" s="56"/>
      <c r="AA53" s="56"/>
      <c r="AB53" s="56"/>
      <c r="AC53" s="56"/>
      <c r="AD53" s="330"/>
    </row>
    <row r="54" spans="1:30" ht="28.8" hidden="1" x14ac:dyDescent="0.3">
      <c r="A54" s="123">
        <v>52</v>
      </c>
      <c r="B54" s="124" t="s">
        <v>109</v>
      </c>
      <c r="C54" s="162" t="s">
        <v>159</v>
      </c>
      <c r="D54" s="374" t="s">
        <v>1592</v>
      </c>
      <c r="E54" s="25"/>
      <c r="F54" s="25" t="s">
        <v>245</v>
      </c>
      <c r="G54" s="330"/>
      <c r="H54" s="330"/>
      <c r="I54" s="25" t="s">
        <v>111</v>
      </c>
      <c r="J54" s="180" t="s">
        <v>246</v>
      </c>
      <c r="K54" s="287" t="s">
        <v>247</v>
      </c>
      <c r="L54" s="180"/>
      <c r="M54" s="85"/>
      <c r="N54" s="56" t="s">
        <v>185</v>
      </c>
      <c r="O54" s="86" t="s">
        <v>114</v>
      </c>
      <c r="P54" s="25"/>
      <c r="Q54" s="25">
        <v>530</v>
      </c>
      <c r="R54" s="330"/>
      <c r="S54" s="330"/>
      <c r="T54" s="330"/>
      <c r="U54" s="25"/>
      <c r="V54" s="25"/>
      <c r="W54" s="330"/>
      <c r="X54" s="56"/>
      <c r="Y54" s="56"/>
      <c r="Z54" s="56"/>
      <c r="AA54" s="56"/>
      <c r="AB54" s="56"/>
      <c r="AC54" s="56"/>
      <c r="AD54" s="330"/>
    </row>
    <row r="55" spans="1:30" hidden="1" x14ac:dyDescent="0.3">
      <c r="A55" s="123">
        <v>53</v>
      </c>
      <c r="B55" s="124" t="s">
        <v>109</v>
      </c>
      <c r="C55" s="25" t="s">
        <v>163</v>
      </c>
      <c r="D55" s="374" t="s">
        <v>1560</v>
      </c>
      <c r="E55" s="25"/>
      <c r="F55" s="25" t="s">
        <v>248</v>
      </c>
      <c r="G55" s="330"/>
      <c r="H55" s="330"/>
      <c r="I55" s="25" t="s">
        <v>111</v>
      </c>
      <c r="J55" s="152" t="s">
        <v>249</v>
      </c>
      <c r="K55" s="86" t="s">
        <v>250</v>
      </c>
      <c r="L55" s="152"/>
      <c r="M55" s="85"/>
      <c r="N55" s="56" t="s">
        <v>185</v>
      </c>
      <c r="O55" s="86" t="s">
        <v>119</v>
      </c>
      <c r="P55" s="25"/>
      <c r="Q55" s="25">
        <v>450</v>
      </c>
      <c r="R55" s="330"/>
      <c r="S55" s="330"/>
      <c r="T55" s="330"/>
      <c r="U55" s="25"/>
      <c r="V55" s="25"/>
      <c r="W55" s="330"/>
      <c r="X55" s="56"/>
      <c r="Y55" s="56"/>
      <c r="Z55" s="56"/>
      <c r="AA55" s="56"/>
      <c r="AB55" s="56"/>
      <c r="AC55" s="56"/>
      <c r="AD55" s="330"/>
    </row>
    <row r="56" spans="1:30" ht="28.8" hidden="1" x14ac:dyDescent="0.3">
      <c r="A56" s="123">
        <v>54</v>
      </c>
      <c r="B56" s="124" t="s">
        <v>109</v>
      </c>
      <c r="C56" s="25" t="s">
        <v>167</v>
      </c>
      <c r="D56" s="374" t="s">
        <v>1574</v>
      </c>
      <c r="E56" s="25"/>
      <c r="F56" s="25" t="s">
        <v>251</v>
      </c>
      <c r="G56" s="330"/>
      <c r="H56" s="330"/>
      <c r="I56" s="25" t="s">
        <v>111</v>
      </c>
      <c r="J56" s="152" t="s">
        <v>252</v>
      </c>
      <c r="K56" s="86" t="s">
        <v>253</v>
      </c>
      <c r="L56" s="152"/>
      <c r="M56" s="85"/>
      <c r="N56" s="56" t="s">
        <v>185</v>
      </c>
      <c r="O56" s="86" t="s">
        <v>123</v>
      </c>
      <c r="P56" s="25"/>
      <c r="Q56" s="25">
        <v>650</v>
      </c>
      <c r="R56" s="330"/>
      <c r="S56" s="330"/>
      <c r="T56" s="330"/>
      <c r="U56" s="25"/>
      <c r="V56" s="25"/>
      <c r="W56" s="330"/>
      <c r="X56" s="56"/>
      <c r="Y56" s="56"/>
      <c r="Z56" s="56"/>
      <c r="AA56" s="56"/>
      <c r="AB56" s="56"/>
      <c r="AC56" s="56"/>
      <c r="AD56" s="330"/>
    </row>
    <row r="57" spans="1:30" ht="28.8" hidden="1" x14ac:dyDescent="0.3">
      <c r="A57" s="123">
        <v>55</v>
      </c>
      <c r="B57" s="124" t="s">
        <v>109</v>
      </c>
      <c r="C57" s="25" t="s">
        <v>167</v>
      </c>
      <c r="D57" s="374" t="s">
        <v>1594</v>
      </c>
      <c r="E57" s="25"/>
      <c r="F57" s="25" t="s">
        <v>254</v>
      </c>
      <c r="G57" s="330"/>
      <c r="H57" s="330"/>
      <c r="I57" s="25" t="s">
        <v>111</v>
      </c>
      <c r="J57" s="152" t="s">
        <v>255</v>
      </c>
      <c r="K57" s="86" t="s">
        <v>256</v>
      </c>
      <c r="L57" s="152"/>
      <c r="M57" s="85"/>
      <c r="N57" s="56" t="s">
        <v>185</v>
      </c>
      <c r="O57" s="86" t="s">
        <v>126</v>
      </c>
      <c r="P57" s="25"/>
      <c r="Q57" s="25">
        <v>650</v>
      </c>
      <c r="R57" s="330"/>
      <c r="S57" s="330"/>
      <c r="T57" s="330"/>
      <c r="U57" s="25"/>
      <c r="V57" s="25"/>
      <c r="W57" s="330"/>
      <c r="X57" s="56"/>
      <c r="Y57" s="56"/>
      <c r="Z57" s="56"/>
      <c r="AA57" s="56"/>
      <c r="AB57" s="56"/>
      <c r="AC57" s="56"/>
      <c r="AD57" s="330"/>
    </row>
    <row r="58" spans="1:30" ht="28.8" hidden="1" x14ac:dyDescent="0.3">
      <c r="A58" s="123">
        <v>56</v>
      </c>
      <c r="B58" s="124" t="s">
        <v>109</v>
      </c>
      <c r="C58" s="25" t="s">
        <v>167</v>
      </c>
      <c r="D58" s="374" t="s">
        <v>1590</v>
      </c>
      <c r="E58" s="25"/>
      <c r="F58" s="25" t="s">
        <v>257</v>
      </c>
      <c r="G58" s="330"/>
      <c r="H58" s="330"/>
      <c r="I58" s="25" t="s">
        <v>111</v>
      </c>
      <c r="J58" s="180" t="s">
        <v>258</v>
      </c>
      <c r="K58" s="287" t="s">
        <v>259</v>
      </c>
      <c r="L58" s="180"/>
      <c r="M58" s="85"/>
      <c r="N58" s="56" t="s">
        <v>185</v>
      </c>
      <c r="O58" s="86" t="s">
        <v>130</v>
      </c>
      <c r="P58" s="25"/>
      <c r="Q58" s="25">
        <v>650</v>
      </c>
      <c r="R58" s="330"/>
      <c r="S58" s="330"/>
      <c r="T58" s="330"/>
      <c r="U58" s="25"/>
      <c r="V58" s="25"/>
      <c r="W58" s="330"/>
      <c r="X58" s="56"/>
      <c r="Y58" s="56"/>
      <c r="Z58" s="56"/>
      <c r="AA58" s="56"/>
      <c r="AB58" s="56"/>
      <c r="AC58" s="56"/>
      <c r="AD58" s="330"/>
    </row>
    <row r="59" spans="1:30" hidden="1" x14ac:dyDescent="0.3">
      <c r="A59" s="123">
        <v>57</v>
      </c>
      <c r="B59" s="124" t="s">
        <v>109</v>
      </c>
      <c r="C59" s="25" t="s">
        <v>174</v>
      </c>
      <c r="D59" s="374" t="s">
        <v>1588</v>
      </c>
      <c r="E59" s="25"/>
      <c r="F59" s="25" t="s">
        <v>260</v>
      </c>
      <c r="G59" s="330"/>
      <c r="H59" s="330"/>
      <c r="I59" s="25" t="s">
        <v>111</v>
      </c>
      <c r="J59" s="180" t="s">
        <v>261</v>
      </c>
      <c r="K59" s="287" t="s">
        <v>262</v>
      </c>
      <c r="L59" s="180"/>
      <c r="M59" s="85"/>
      <c r="N59" s="56" t="s">
        <v>185</v>
      </c>
      <c r="O59" s="86" t="s">
        <v>134</v>
      </c>
      <c r="P59" s="25"/>
      <c r="Q59" s="25">
        <v>450</v>
      </c>
      <c r="R59" s="330"/>
      <c r="S59" s="330"/>
      <c r="T59" s="330"/>
      <c r="U59" s="25"/>
      <c r="V59" s="25"/>
      <c r="W59" s="330"/>
      <c r="X59" s="56"/>
      <c r="Y59" s="56"/>
      <c r="Z59" s="56"/>
      <c r="AA59" s="56"/>
      <c r="AB59" s="56"/>
      <c r="AC59" s="56"/>
      <c r="AD59" s="330"/>
    </row>
    <row r="60" spans="1:30" ht="28.8" x14ac:dyDescent="0.3">
      <c r="A60" s="123">
        <v>58</v>
      </c>
      <c r="B60" s="124" t="s">
        <v>109</v>
      </c>
      <c r="C60" s="25" t="s">
        <v>178</v>
      </c>
      <c r="D60" s="374" t="s">
        <v>1581</v>
      </c>
      <c r="E60" s="25" t="s">
        <v>263</v>
      </c>
      <c r="F60" s="330" t="s">
        <v>264</v>
      </c>
      <c r="G60" s="330"/>
      <c r="H60" s="330"/>
      <c r="I60" s="25" t="s">
        <v>117</v>
      </c>
      <c r="J60" s="152" t="s">
        <v>265</v>
      </c>
      <c r="K60" s="86"/>
      <c r="L60" s="387" t="s">
        <v>1885</v>
      </c>
      <c r="M60" s="85"/>
      <c r="N60" s="56" t="s">
        <v>108</v>
      </c>
      <c r="O60" s="86" t="s">
        <v>146</v>
      </c>
      <c r="P60" s="25"/>
      <c r="Q60" s="25">
        <v>500</v>
      </c>
      <c r="R60" s="330"/>
      <c r="S60" s="330"/>
      <c r="T60" s="330"/>
      <c r="U60" s="25"/>
      <c r="V60" s="25"/>
      <c r="W60" s="330"/>
      <c r="X60" s="56"/>
      <c r="Y60" s="56"/>
      <c r="Z60" s="56"/>
      <c r="AA60" s="56"/>
      <c r="AB60" s="56"/>
      <c r="AC60" s="56"/>
      <c r="AD60" s="330"/>
    </row>
    <row r="61" spans="1:30" ht="28.8" x14ac:dyDescent="0.3">
      <c r="A61" s="123">
        <v>59</v>
      </c>
      <c r="B61" s="124" t="s">
        <v>109</v>
      </c>
      <c r="C61" s="25" t="s">
        <v>178</v>
      </c>
      <c r="D61" s="374" t="s">
        <v>1582</v>
      </c>
      <c r="E61" s="25" t="s">
        <v>266</v>
      </c>
      <c r="F61" s="330" t="s">
        <v>267</v>
      </c>
      <c r="G61" s="330"/>
      <c r="H61" s="330"/>
      <c r="I61" s="25" t="s">
        <v>117</v>
      </c>
      <c r="J61" s="301" t="s">
        <v>268</v>
      </c>
      <c r="K61" s="302"/>
      <c r="L61" s="387" t="s">
        <v>1889</v>
      </c>
      <c r="M61" s="85"/>
      <c r="N61" s="56" t="s">
        <v>185</v>
      </c>
      <c r="O61" s="86" t="s">
        <v>146</v>
      </c>
      <c r="P61" s="25"/>
      <c r="Q61" s="25">
        <v>500</v>
      </c>
      <c r="R61" s="330"/>
      <c r="S61" s="330"/>
      <c r="T61" s="330"/>
      <c r="U61" s="25"/>
      <c r="V61" s="25"/>
      <c r="W61" s="330"/>
      <c r="X61" s="56"/>
      <c r="Y61" s="56"/>
      <c r="Z61" s="56"/>
      <c r="AA61" s="56"/>
      <c r="AB61" s="56"/>
      <c r="AC61" s="56"/>
      <c r="AD61" s="330"/>
    </row>
    <row r="62" spans="1:30" ht="28.8" x14ac:dyDescent="0.3">
      <c r="A62" s="123">
        <v>60</v>
      </c>
      <c r="B62" s="124" t="s">
        <v>109</v>
      </c>
      <c r="C62" s="25" t="s">
        <v>178</v>
      </c>
      <c r="D62" s="374" t="s">
        <v>1583</v>
      </c>
      <c r="E62" s="25" t="s">
        <v>269</v>
      </c>
      <c r="F62" s="330" t="s">
        <v>270</v>
      </c>
      <c r="G62" s="330"/>
      <c r="H62" s="330"/>
      <c r="I62" s="25" t="s">
        <v>117</v>
      </c>
      <c r="J62" s="152" t="s">
        <v>271</v>
      </c>
      <c r="K62" s="86"/>
      <c r="L62" s="387" t="s">
        <v>1898</v>
      </c>
      <c r="M62" s="85"/>
      <c r="N62" s="56" t="s">
        <v>189</v>
      </c>
      <c r="O62" s="86" t="s">
        <v>123</v>
      </c>
      <c r="P62" s="25"/>
      <c r="Q62" s="25">
        <v>500</v>
      </c>
      <c r="R62" s="330"/>
      <c r="S62" s="330"/>
      <c r="T62" s="330"/>
      <c r="U62" s="25"/>
      <c r="V62" s="25"/>
      <c r="W62" s="330"/>
      <c r="X62" s="56"/>
      <c r="Y62" s="56"/>
      <c r="Z62" s="56"/>
      <c r="AA62" s="56"/>
      <c r="AB62" s="56"/>
      <c r="AC62" s="56"/>
      <c r="AD62" s="330"/>
    </row>
    <row r="63" spans="1:30" ht="28.8" hidden="1" x14ac:dyDescent="0.3">
      <c r="A63" s="123">
        <v>61</v>
      </c>
      <c r="B63" s="124" t="s">
        <v>109</v>
      </c>
      <c r="C63" s="162" t="s">
        <v>115</v>
      </c>
      <c r="D63" s="374" t="s">
        <v>1567</v>
      </c>
      <c r="E63" s="25"/>
      <c r="F63" s="25" t="s">
        <v>272</v>
      </c>
      <c r="G63" s="330"/>
      <c r="H63" s="330"/>
      <c r="I63" s="25" t="s">
        <v>111</v>
      </c>
      <c r="J63" s="152" t="s">
        <v>273</v>
      </c>
      <c r="K63" s="86" t="s">
        <v>274</v>
      </c>
      <c r="L63" s="152"/>
      <c r="M63" s="85"/>
      <c r="N63" s="56" t="s">
        <v>185</v>
      </c>
      <c r="O63" s="86" t="s">
        <v>150</v>
      </c>
      <c r="P63" s="25"/>
      <c r="Q63" s="25">
        <v>450</v>
      </c>
      <c r="R63" s="330"/>
      <c r="S63" s="330"/>
      <c r="T63" s="330"/>
      <c r="U63" s="25"/>
      <c r="V63" s="25"/>
      <c r="W63" s="330"/>
      <c r="X63" s="56"/>
      <c r="Y63" s="56"/>
      <c r="Z63" s="56"/>
      <c r="AA63" s="56"/>
      <c r="AB63" s="56"/>
      <c r="AC63" s="56"/>
      <c r="AD63" s="330"/>
    </row>
    <row r="64" spans="1:30" ht="28.8" hidden="1" x14ac:dyDescent="0.3">
      <c r="A64" s="123">
        <v>62</v>
      </c>
      <c r="B64" s="124" t="s">
        <v>109</v>
      </c>
      <c r="C64" s="162" t="s">
        <v>115</v>
      </c>
      <c r="D64" s="374" t="s">
        <v>1568</v>
      </c>
      <c r="E64" s="25"/>
      <c r="F64" s="25" t="s">
        <v>275</v>
      </c>
      <c r="G64" s="330"/>
      <c r="H64" s="330"/>
      <c r="I64" s="25" t="s">
        <v>111</v>
      </c>
      <c r="J64" s="152" t="s">
        <v>276</v>
      </c>
      <c r="K64" s="86" t="s">
        <v>277</v>
      </c>
      <c r="L64" s="152"/>
      <c r="M64" s="85"/>
      <c r="N64" s="56" t="s">
        <v>185</v>
      </c>
      <c r="O64" s="86" t="s">
        <v>154</v>
      </c>
      <c r="P64" s="25"/>
      <c r="Q64" s="25">
        <v>450</v>
      </c>
      <c r="R64" s="330"/>
      <c r="S64" s="330"/>
      <c r="T64" s="330"/>
      <c r="U64" s="25"/>
      <c r="V64" s="25"/>
      <c r="W64" s="330"/>
      <c r="X64" s="56"/>
      <c r="Y64" s="56"/>
      <c r="Z64" s="56"/>
      <c r="AA64" s="56"/>
      <c r="AB64" s="56"/>
      <c r="AC64" s="56"/>
      <c r="AD64" s="330"/>
    </row>
    <row r="65" spans="1:30" hidden="1" x14ac:dyDescent="0.3">
      <c r="A65" s="123">
        <v>63</v>
      </c>
      <c r="B65" s="124"/>
      <c r="C65" s="25"/>
      <c r="D65" s="365"/>
      <c r="E65" s="25"/>
      <c r="F65" s="25"/>
      <c r="G65" s="330"/>
      <c r="H65" s="330"/>
      <c r="I65" s="25"/>
      <c r="J65" s="152"/>
      <c r="K65" s="86"/>
      <c r="L65" s="152"/>
      <c r="M65" s="85"/>
      <c r="N65" s="56"/>
      <c r="O65" s="86"/>
      <c r="P65" s="25"/>
      <c r="Q65" s="25"/>
      <c r="R65" s="330"/>
      <c r="S65" s="330"/>
      <c r="T65" s="330"/>
      <c r="U65" s="25"/>
      <c r="V65" s="25"/>
      <c r="W65" s="330"/>
      <c r="X65" s="56"/>
      <c r="Y65" s="56"/>
      <c r="Z65" s="56"/>
      <c r="AA65" s="56"/>
      <c r="AB65" s="56"/>
      <c r="AC65" s="56"/>
      <c r="AD65" s="330"/>
    </row>
    <row r="66" spans="1:30" hidden="1" x14ac:dyDescent="0.3">
      <c r="A66" s="123">
        <v>64</v>
      </c>
      <c r="B66" s="124"/>
      <c r="C66" s="25"/>
      <c r="D66" s="365"/>
      <c r="E66" s="25"/>
      <c r="F66" s="25"/>
      <c r="G66" s="330"/>
      <c r="H66" s="330"/>
      <c r="I66" s="25"/>
      <c r="J66" s="152"/>
      <c r="K66" s="86"/>
      <c r="L66" s="152"/>
      <c r="M66" s="85"/>
      <c r="N66" s="56"/>
      <c r="O66" s="86"/>
      <c r="P66" s="25"/>
      <c r="Q66" s="25"/>
      <c r="R66" s="330"/>
      <c r="S66" s="330"/>
      <c r="T66" s="330"/>
      <c r="U66" s="25"/>
      <c r="V66" s="25"/>
      <c r="W66" s="330"/>
      <c r="X66" s="56"/>
      <c r="Y66" s="56"/>
      <c r="Z66" s="56"/>
      <c r="AA66" s="56"/>
      <c r="AB66" s="56"/>
      <c r="AC66" s="56"/>
      <c r="AD66" s="330"/>
    </row>
    <row r="67" spans="1:30" hidden="1" x14ac:dyDescent="0.3">
      <c r="A67" s="123">
        <v>65</v>
      </c>
      <c r="B67" s="155" t="s">
        <v>278</v>
      </c>
      <c r="C67" s="156"/>
      <c r="D67" s="368"/>
      <c r="E67" s="156"/>
      <c r="F67" s="156"/>
      <c r="G67" s="157"/>
      <c r="H67" s="157"/>
      <c r="I67" s="156"/>
      <c r="J67" s="158"/>
      <c r="K67" s="161"/>
      <c r="L67" s="158"/>
      <c r="M67" s="159"/>
      <c r="N67" s="160"/>
      <c r="O67" s="161"/>
      <c r="P67" s="156"/>
      <c r="Q67" s="156"/>
      <c r="R67" s="330"/>
      <c r="S67" s="330"/>
      <c r="T67" s="330"/>
      <c r="U67" s="25"/>
      <c r="V67" s="25"/>
      <c r="W67" s="330"/>
      <c r="X67" s="56"/>
      <c r="Y67" s="56"/>
      <c r="Z67" s="56"/>
      <c r="AA67" s="56"/>
      <c r="AB67" s="56"/>
      <c r="AC67" s="56"/>
      <c r="AD67" s="330"/>
    </row>
    <row r="68" spans="1:30" hidden="1" x14ac:dyDescent="0.3">
      <c r="A68" s="123">
        <v>66</v>
      </c>
      <c r="B68" s="124" t="s">
        <v>1477</v>
      </c>
      <c r="C68" s="25" t="s">
        <v>279</v>
      </c>
      <c r="D68" s="365" t="s">
        <v>1520</v>
      </c>
      <c r="E68" s="25"/>
      <c r="F68" s="25" t="s">
        <v>280</v>
      </c>
      <c r="G68" s="330"/>
      <c r="H68" s="330"/>
      <c r="I68" s="25" t="s">
        <v>102</v>
      </c>
      <c r="J68" s="152" t="s">
        <v>281</v>
      </c>
      <c r="K68" s="86"/>
      <c r="L68" s="152"/>
      <c r="M68" s="85"/>
      <c r="N68" s="56" t="s">
        <v>282</v>
      </c>
      <c r="O68" s="86" t="s">
        <v>105</v>
      </c>
      <c r="P68" s="25"/>
      <c r="Q68" s="25">
        <v>200</v>
      </c>
      <c r="R68" s="330"/>
      <c r="S68" s="330"/>
      <c r="T68" s="330"/>
      <c r="U68" s="25"/>
      <c r="V68" s="25"/>
      <c r="W68" s="330"/>
      <c r="X68" s="56"/>
      <c r="Y68" s="56"/>
      <c r="Z68" s="56"/>
      <c r="AA68" s="56"/>
      <c r="AB68" s="56"/>
      <c r="AC68" s="56"/>
      <c r="AD68" s="330"/>
    </row>
    <row r="69" spans="1:30" hidden="1" x14ac:dyDescent="0.3">
      <c r="A69" s="123">
        <v>67</v>
      </c>
      <c r="B69" s="124" t="s">
        <v>1477</v>
      </c>
      <c r="C69" s="25" t="s">
        <v>279</v>
      </c>
      <c r="D69" s="365" t="s">
        <v>1521</v>
      </c>
      <c r="E69" s="25"/>
      <c r="F69" s="25" t="s">
        <v>283</v>
      </c>
      <c r="G69" s="330"/>
      <c r="H69" s="330"/>
      <c r="I69" s="25" t="s">
        <v>102</v>
      </c>
      <c r="J69" s="152" t="s">
        <v>284</v>
      </c>
      <c r="K69" s="86"/>
      <c r="L69" s="152"/>
      <c r="M69" s="85"/>
      <c r="N69" s="56" t="s">
        <v>282</v>
      </c>
      <c r="O69" s="86" t="s">
        <v>285</v>
      </c>
      <c r="P69" s="25"/>
      <c r="Q69" s="25">
        <v>200</v>
      </c>
      <c r="R69" s="330"/>
      <c r="S69" s="330"/>
      <c r="T69" s="330"/>
      <c r="U69" s="25"/>
      <c r="V69" s="25"/>
      <c r="W69" s="330"/>
      <c r="X69" s="56"/>
      <c r="Y69" s="56"/>
      <c r="Z69" s="56"/>
      <c r="AA69" s="56"/>
      <c r="AB69" s="56"/>
      <c r="AC69" s="56"/>
      <c r="AD69" s="330"/>
    </row>
    <row r="70" spans="1:30" hidden="1" x14ac:dyDescent="0.3">
      <c r="A70" s="123">
        <v>68</v>
      </c>
      <c r="B70" s="124"/>
      <c r="C70" s="25"/>
      <c r="D70" s="365"/>
      <c r="E70" s="25"/>
      <c r="F70" s="25"/>
      <c r="G70" s="330"/>
      <c r="H70" s="330"/>
      <c r="I70" s="25"/>
      <c r="J70" s="152"/>
      <c r="K70" s="86"/>
      <c r="L70" s="152"/>
      <c r="M70" s="85"/>
      <c r="N70" s="56"/>
      <c r="O70" s="86"/>
      <c r="P70" s="25"/>
      <c r="Q70" s="25"/>
      <c r="R70" s="330"/>
      <c r="S70" s="330"/>
      <c r="T70" s="330"/>
      <c r="U70" s="25"/>
      <c r="V70" s="25"/>
      <c r="W70" s="330"/>
      <c r="X70" s="56"/>
      <c r="Y70" s="56"/>
      <c r="Z70" s="56"/>
      <c r="AA70" s="56"/>
      <c r="AB70" s="56"/>
      <c r="AC70" s="56"/>
      <c r="AD70" s="330"/>
    </row>
    <row r="71" spans="1:30" hidden="1" x14ac:dyDescent="0.3">
      <c r="A71" s="123">
        <v>69</v>
      </c>
      <c r="B71" s="124"/>
      <c r="C71" s="25"/>
      <c r="D71" s="365"/>
      <c r="E71" s="25"/>
      <c r="F71" s="25"/>
      <c r="G71" s="330"/>
      <c r="H71" s="330"/>
      <c r="I71" s="25"/>
      <c r="J71" s="152"/>
      <c r="K71" s="86"/>
      <c r="L71" s="152"/>
      <c r="M71" s="85"/>
      <c r="N71" s="56"/>
      <c r="O71" s="86"/>
      <c r="P71" s="25"/>
      <c r="Q71" s="25"/>
      <c r="R71" s="330"/>
      <c r="S71" s="330"/>
      <c r="T71" s="330"/>
      <c r="U71" s="25"/>
      <c r="V71" s="25"/>
      <c r="W71" s="330"/>
      <c r="X71" s="56"/>
      <c r="Y71" s="56"/>
      <c r="Z71" s="56"/>
      <c r="AA71" s="56"/>
      <c r="AB71" s="56"/>
      <c r="AC71" s="56"/>
      <c r="AD71" s="330"/>
    </row>
    <row r="72" spans="1:30" hidden="1" x14ac:dyDescent="0.3">
      <c r="A72" s="123">
        <v>70</v>
      </c>
      <c r="B72" s="124" t="s">
        <v>109</v>
      </c>
      <c r="C72" s="25" t="s">
        <v>163</v>
      </c>
      <c r="D72" s="374" t="s">
        <v>1561</v>
      </c>
      <c r="E72" s="25"/>
      <c r="F72" s="25" t="s">
        <v>286</v>
      </c>
      <c r="G72" s="330"/>
      <c r="H72" s="330"/>
      <c r="I72" s="25" t="s">
        <v>111</v>
      </c>
      <c r="J72" s="152" t="s">
        <v>287</v>
      </c>
      <c r="K72" s="86" t="s">
        <v>288</v>
      </c>
      <c r="L72" s="152"/>
      <c r="M72" s="85"/>
      <c r="N72" s="56" t="s">
        <v>282</v>
      </c>
      <c r="O72" s="86" t="s">
        <v>114</v>
      </c>
      <c r="P72" s="25"/>
      <c r="Q72" s="25">
        <v>450</v>
      </c>
      <c r="R72" s="330"/>
      <c r="S72" s="330"/>
      <c r="T72" s="330"/>
      <c r="U72" s="25"/>
      <c r="V72" s="25"/>
      <c r="W72" s="330"/>
      <c r="X72" s="56"/>
      <c r="Y72" s="56"/>
      <c r="Z72" s="56"/>
      <c r="AA72" s="56"/>
      <c r="AB72" s="56"/>
      <c r="AC72" s="56"/>
      <c r="AD72" s="330"/>
    </row>
    <row r="73" spans="1:30" ht="28.8" x14ac:dyDescent="0.3">
      <c r="A73" s="123">
        <v>71</v>
      </c>
      <c r="B73" s="124" t="s">
        <v>109</v>
      </c>
      <c r="C73" s="162" t="s">
        <v>115</v>
      </c>
      <c r="D73" s="374" t="s">
        <v>1564</v>
      </c>
      <c r="E73" s="25"/>
      <c r="F73" s="25" t="s">
        <v>289</v>
      </c>
      <c r="G73" s="330"/>
      <c r="H73" s="330"/>
      <c r="I73" s="25" t="s">
        <v>117</v>
      </c>
      <c r="J73" s="152" t="s">
        <v>290</v>
      </c>
      <c r="K73" s="86"/>
      <c r="L73" s="387" t="s">
        <v>1896</v>
      </c>
      <c r="M73" s="85"/>
      <c r="N73" s="56" t="s">
        <v>282</v>
      </c>
      <c r="O73" s="86" t="s">
        <v>119</v>
      </c>
      <c r="P73" s="25"/>
      <c r="Q73" s="25">
        <v>450</v>
      </c>
      <c r="R73" s="330"/>
      <c r="S73" s="330"/>
      <c r="T73" s="330"/>
      <c r="U73" s="25"/>
      <c r="V73" s="25"/>
      <c r="W73" s="330"/>
      <c r="X73" s="56"/>
      <c r="Y73" s="56"/>
      <c r="Z73" s="56"/>
      <c r="AA73" s="56"/>
      <c r="AB73" s="56"/>
      <c r="AC73" s="56"/>
      <c r="AD73" s="330"/>
    </row>
    <row r="74" spans="1:30" ht="28.8" hidden="1" x14ac:dyDescent="0.3">
      <c r="A74" s="123">
        <v>72</v>
      </c>
      <c r="B74" s="124" t="s">
        <v>109</v>
      </c>
      <c r="C74" s="162" t="s">
        <v>120</v>
      </c>
      <c r="D74" s="374" t="s">
        <v>1586</v>
      </c>
      <c r="E74" s="25"/>
      <c r="F74" s="25" t="s">
        <v>291</v>
      </c>
      <c r="G74" s="330"/>
      <c r="H74" s="330"/>
      <c r="I74" s="25" t="s">
        <v>111</v>
      </c>
      <c r="J74" s="180" t="s">
        <v>292</v>
      </c>
      <c r="K74" s="287" t="s">
        <v>293</v>
      </c>
      <c r="L74" s="180"/>
      <c r="M74" s="85"/>
      <c r="N74" s="56" t="s">
        <v>282</v>
      </c>
      <c r="O74" s="86" t="s">
        <v>123</v>
      </c>
      <c r="P74" s="25"/>
      <c r="Q74" s="25">
        <v>580</v>
      </c>
      <c r="R74" s="330"/>
      <c r="S74" s="330"/>
      <c r="T74" s="330"/>
      <c r="U74" s="25"/>
      <c r="V74" s="25"/>
      <c r="W74" s="330"/>
      <c r="X74" s="56"/>
      <c r="Y74" s="56"/>
      <c r="Z74" s="56"/>
      <c r="AA74" s="56"/>
      <c r="AB74" s="56"/>
      <c r="AC74" s="56"/>
      <c r="AD74" s="330"/>
    </row>
    <row r="75" spans="1:30" ht="28.8" hidden="1" x14ac:dyDescent="0.3">
      <c r="A75" s="123">
        <v>73</v>
      </c>
      <c r="B75" s="124" t="s">
        <v>109</v>
      </c>
      <c r="C75" s="162" t="s">
        <v>115</v>
      </c>
      <c r="D75" s="374" t="s">
        <v>1569</v>
      </c>
      <c r="E75" s="25"/>
      <c r="F75" s="25" t="s">
        <v>294</v>
      </c>
      <c r="G75" s="330"/>
      <c r="H75" s="330"/>
      <c r="I75" s="25" t="s">
        <v>111</v>
      </c>
      <c r="J75" s="152" t="s">
        <v>295</v>
      </c>
      <c r="K75" s="86" t="s">
        <v>296</v>
      </c>
      <c r="L75" s="152"/>
      <c r="M75" s="85"/>
      <c r="N75" s="56" t="s">
        <v>282</v>
      </c>
      <c r="O75" s="86" t="s">
        <v>126</v>
      </c>
      <c r="P75" s="25"/>
      <c r="Q75" s="25">
        <v>450</v>
      </c>
      <c r="R75" s="330"/>
      <c r="S75" s="330"/>
      <c r="T75" s="330"/>
      <c r="U75" s="25"/>
      <c r="V75" s="25"/>
      <c r="W75" s="330"/>
      <c r="X75" s="56"/>
      <c r="Y75" s="56"/>
      <c r="Z75" s="56"/>
      <c r="AA75" s="56"/>
      <c r="AB75" s="56"/>
      <c r="AC75" s="56"/>
      <c r="AD75" s="330"/>
    </row>
    <row r="76" spans="1:30" ht="28.8" hidden="1" x14ac:dyDescent="0.3">
      <c r="A76" s="123">
        <v>74</v>
      </c>
      <c r="B76" s="124" t="s">
        <v>109</v>
      </c>
      <c r="C76" s="162" t="s">
        <v>115</v>
      </c>
      <c r="D76" s="374" t="s">
        <v>1570</v>
      </c>
      <c r="E76" s="25"/>
      <c r="F76" s="25" t="s">
        <v>297</v>
      </c>
      <c r="G76" s="330"/>
      <c r="H76" s="330"/>
      <c r="I76" s="25" t="s">
        <v>111</v>
      </c>
      <c r="J76" s="152" t="s">
        <v>298</v>
      </c>
      <c r="K76" s="86" t="s">
        <v>299</v>
      </c>
      <c r="L76" s="152"/>
      <c r="M76" s="85"/>
      <c r="N76" s="56" t="s">
        <v>282</v>
      </c>
      <c r="O76" s="86" t="s">
        <v>130</v>
      </c>
      <c r="P76" s="25"/>
      <c r="Q76" s="25">
        <v>450</v>
      </c>
      <c r="R76" s="330"/>
      <c r="S76" s="330"/>
      <c r="T76" s="330"/>
      <c r="U76" s="25"/>
      <c r="V76" s="25"/>
      <c r="W76" s="330"/>
      <c r="X76" s="56"/>
      <c r="Y76" s="56"/>
      <c r="Z76" s="56"/>
      <c r="AA76" s="56"/>
      <c r="AB76" s="56"/>
      <c r="AC76" s="56"/>
      <c r="AD76" s="330"/>
    </row>
    <row r="77" spans="1:30" ht="28.8" hidden="1" x14ac:dyDescent="0.3">
      <c r="A77" s="123">
        <v>75</v>
      </c>
      <c r="B77" s="124" t="s">
        <v>109</v>
      </c>
      <c r="C77" s="25" t="s">
        <v>20</v>
      </c>
      <c r="D77" s="365" t="s">
        <v>1514</v>
      </c>
      <c r="E77" s="25"/>
      <c r="F77" s="25" t="s">
        <v>300</v>
      </c>
      <c r="G77" s="330"/>
      <c r="H77" s="330"/>
      <c r="I77" s="25" t="s">
        <v>111</v>
      </c>
      <c r="J77" s="152" t="s">
        <v>301</v>
      </c>
      <c r="K77" s="86" t="s">
        <v>302</v>
      </c>
      <c r="L77" s="152"/>
      <c r="M77" s="85"/>
      <c r="N77" s="56" t="s">
        <v>282</v>
      </c>
      <c r="O77" s="86" t="s">
        <v>134</v>
      </c>
      <c r="P77" s="25"/>
      <c r="Q77" s="25">
        <v>450</v>
      </c>
      <c r="R77" s="330"/>
      <c r="S77" s="330"/>
      <c r="T77" s="330"/>
      <c r="U77" s="25"/>
      <c r="V77" s="25"/>
      <c r="W77" s="330"/>
      <c r="X77" s="56"/>
      <c r="Y77" s="56"/>
      <c r="Z77" s="56"/>
      <c r="AA77" s="56"/>
      <c r="AB77" s="56"/>
      <c r="AC77" s="56"/>
      <c r="AD77" s="330"/>
    </row>
    <row r="78" spans="1:30" hidden="1" x14ac:dyDescent="0.3">
      <c r="A78" s="123">
        <v>76</v>
      </c>
      <c r="B78" s="124" t="s">
        <v>109</v>
      </c>
      <c r="C78" s="25" t="s">
        <v>303</v>
      </c>
      <c r="D78" s="365" t="s">
        <v>1522</v>
      </c>
      <c r="E78" s="25"/>
      <c r="F78" s="25" t="s">
        <v>304</v>
      </c>
      <c r="G78" s="330"/>
      <c r="H78" s="330"/>
      <c r="I78" s="25" t="s">
        <v>111</v>
      </c>
      <c r="J78" s="180" t="s">
        <v>305</v>
      </c>
      <c r="K78" s="287" t="s">
        <v>306</v>
      </c>
      <c r="L78" s="180"/>
      <c r="M78" s="85"/>
      <c r="N78" s="56" t="s">
        <v>282</v>
      </c>
      <c r="O78" s="86" t="s">
        <v>138</v>
      </c>
      <c r="P78" s="25"/>
      <c r="Q78" s="25">
        <v>450</v>
      </c>
      <c r="R78" s="330"/>
      <c r="S78" s="330"/>
      <c r="T78" s="330"/>
      <c r="U78" s="25"/>
      <c r="V78" s="25"/>
      <c r="W78" s="330"/>
      <c r="X78" s="56"/>
      <c r="Y78" s="56"/>
      <c r="Z78" s="56"/>
      <c r="AA78" s="56"/>
      <c r="AB78" s="56"/>
      <c r="AC78" s="56"/>
      <c r="AD78" s="330"/>
    </row>
    <row r="79" spans="1:30" hidden="1" x14ac:dyDescent="0.3">
      <c r="A79" s="123">
        <v>77</v>
      </c>
      <c r="B79" s="124" t="s">
        <v>109</v>
      </c>
      <c r="C79" s="25" t="s">
        <v>303</v>
      </c>
      <c r="D79" s="365" t="s">
        <v>1523</v>
      </c>
      <c r="E79" s="25"/>
      <c r="F79" s="25" t="s">
        <v>307</v>
      </c>
      <c r="G79" s="330"/>
      <c r="H79" s="330"/>
      <c r="I79" s="25" t="s">
        <v>111</v>
      </c>
      <c r="J79" s="180" t="s">
        <v>308</v>
      </c>
      <c r="K79" s="303" t="s">
        <v>309</v>
      </c>
      <c r="L79" s="304"/>
      <c r="M79" s="85"/>
      <c r="N79" s="56" t="s">
        <v>282</v>
      </c>
      <c r="O79" s="86" t="s">
        <v>142</v>
      </c>
      <c r="P79" s="25"/>
      <c r="Q79" s="25">
        <v>550</v>
      </c>
      <c r="R79" s="330"/>
      <c r="S79" s="330"/>
      <c r="T79" s="330"/>
      <c r="U79" s="25"/>
      <c r="V79" s="25"/>
      <c r="W79" s="330"/>
      <c r="X79" s="56"/>
      <c r="Y79" s="56"/>
      <c r="Z79" s="56"/>
      <c r="AA79" s="56"/>
      <c r="AB79" s="56"/>
      <c r="AC79" s="56"/>
      <c r="AD79" s="330"/>
    </row>
    <row r="80" spans="1:30" hidden="1" x14ac:dyDescent="0.3">
      <c r="A80" s="123">
        <v>78</v>
      </c>
      <c r="B80" s="124" t="s">
        <v>109</v>
      </c>
      <c r="C80" s="25" t="s">
        <v>303</v>
      </c>
      <c r="D80" s="365" t="s">
        <v>1524</v>
      </c>
      <c r="E80" s="25"/>
      <c r="F80" s="25" t="s">
        <v>310</v>
      </c>
      <c r="G80" s="330"/>
      <c r="H80" s="330"/>
      <c r="I80" s="25" t="s">
        <v>111</v>
      </c>
      <c r="J80" s="180" t="s">
        <v>311</v>
      </c>
      <c r="K80" s="287" t="s">
        <v>312</v>
      </c>
      <c r="L80" s="180"/>
      <c r="M80" s="85"/>
      <c r="N80" s="56" t="s">
        <v>282</v>
      </c>
      <c r="O80" s="86" t="s">
        <v>146</v>
      </c>
      <c r="P80" s="25"/>
      <c r="Q80" s="25">
        <v>550</v>
      </c>
      <c r="R80" s="330"/>
      <c r="S80" s="330"/>
      <c r="T80" s="330"/>
      <c r="U80" s="25"/>
      <c r="V80" s="25"/>
      <c r="W80" s="330"/>
      <c r="X80" s="56"/>
      <c r="Y80" s="56"/>
      <c r="Z80" s="56"/>
      <c r="AA80" s="56"/>
      <c r="AB80" s="56"/>
      <c r="AC80" s="56"/>
      <c r="AD80" s="330"/>
    </row>
    <row r="81" spans="1:30" hidden="1" x14ac:dyDescent="0.3">
      <c r="A81" s="123">
        <v>79</v>
      </c>
      <c r="B81" s="124" t="s">
        <v>109</v>
      </c>
      <c r="C81" s="25" t="s">
        <v>303</v>
      </c>
      <c r="D81" s="365" t="s">
        <v>1525</v>
      </c>
      <c r="E81" s="25"/>
      <c r="F81" s="25" t="s">
        <v>313</v>
      </c>
      <c r="G81" s="330"/>
      <c r="H81" s="330"/>
      <c r="I81" s="25" t="s">
        <v>111</v>
      </c>
      <c r="J81" s="180" t="s">
        <v>314</v>
      </c>
      <c r="K81" s="287" t="s">
        <v>315</v>
      </c>
      <c r="L81" s="180"/>
      <c r="M81" s="85"/>
      <c r="N81" s="56" t="s">
        <v>282</v>
      </c>
      <c r="O81" s="86" t="s">
        <v>150</v>
      </c>
      <c r="P81" s="25"/>
      <c r="Q81" s="25">
        <v>550</v>
      </c>
      <c r="R81" s="330"/>
      <c r="S81" s="330"/>
      <c r="T81" s="330"/>
      <c r="U81" s="25"/>
      <c r="V81" s="25"/>
      <c r="W81" s="330"/>
      <c r="X81" s="56"/>
      <c r="Y81" s="56"/>
      <c r="Z81" s="56"/>
      <c r="AA81" s="56"/>
      <c r="AB81" s="56"/>
      <c r="AC81" s="56"/>
      <c r="AD81" s="330"/>
    </row>
    <row r="82" spans="1:30" hidden="1" x14ac:dyDescent="0.3">
      <c r="A82" s="123">
        <v>80</v>
      </c>
      <c r="B82" s="124"/>
      <c r="C82" s="25"/>
      <c r="D82" s="365"/>
      <c r="E82" s="25"/>
      <c r="F82" s="25"/>
      <c r="G82" s="330"/>
      <c r="H82" s="330"/>
      <c r="I82" s="25"/>
      <c r="J82" s="152"/>
      <c r="K82" s="86"/>
      <c r="L82" s="152"/>
      <c r="M82" s="85"/>
      <c r="N82" s="56"/>
      <c r="O82" s="86"/>
      <c r="P82" s="25"/>
      <c r="Q82" s="25"/>
      <c r="R82" s="330"/>
      <c r="S82" s="330"/>
      <c r="T82" s="330"/>
      <c r="U82" s="25"/>
      <c r="V82" s="25"/>
      <c r="W82" s="330"/>
      <c r="X82" s="56"/>
      <c r="Y82" s="56"/>
      <c r="Z82" s="56"/>
      <c r="AA82" s="56"/>
      <c r="AB82" s="56"/>
      <c r="AC82" s="56"/>
      <c r="AD82" s="330"/>
    </row>
    <row r="83" spans="1:30" ht="28.8" hidden="1" x14ac:dyDescent="0.3">
      <c r="A83" s="123">
        <v>81</v>
      </c>
      <c r="B83" s="124" t="s">
        <v>109</v>
      </c>
      <c r="C83" s="25" t="s">
        <v>26</v>
      </c>
      <c r="D83" s="364" t="s">
        <v>1526</v>
      </c>
      <c r="E83" s="25"/>
      <c r="F83" s="25" t="s">
        <v>316</v>
      </c>
      <c r="G83" s="330"/>
      <c r="H83" s="330"/>
      <c r="I83" s="25" t="s">
        <v>111</v>
      </c>
      <c r="J83" s="180" t="s">
        <v>317</v>
      </c>
      <c r="K83" s="287" t="s">
        <v>318</v>
      </c>
      <c r="L83" s="180"/>
      <c r="M83" s="85"/>
      <c r="N83" s="56" t="s">
        <v>319</v>
      </c>
      <c r="O83" s="86" t="s">
        <v>114</v>
      </c>
      <c r="P83" s="25"/>
      <c r="Q83" s="25">
        <v>500</v>
      </c>
      <c r="R83" s="330"/>
      <c r="S83" s="330"/>
      <c r="T83" s="330"/>
      <c r="U83" s="25"/>
      <c r="V83" s="25"/>
      <c r="W83" s="330"/>
      <c r="X83" s="56"/>
      <c r="Y83" s="56"/>
      <c r="Z83" s="56"/>
      <c r="AA83" s="56"/>
      <c r="AB83" s="56"/>
      <c r="AC83" s="56"/>
      <c r="AD83" s="330"/>
    </row>
    <row r="84" spans="1:30" hidden="1" x14ac:dyDescent="0.3">
      <c r="A84" s="123">
        <v>82</v>
      </c>
      <c r="B84" s="124" t="s">
        <v>200</v>
      </c>
      <c r="C84" s="25" t="s">
        <v>26</v>
      </c>
      <c r="D84" s="364" t="s">
        <v>1478</v>
      </c>
      <c r="E84" s="25"/>
      <c r="F84" s="25"/>
      <c r="G84" s="330"/>
      <c r="H84" s="330"/>
      <c r="I84" s="25" t="s">
        <v>320</v>
      </c>
      <c r="J84" s="180" t="s">
        <v>321</v>
      </c>
      <c r="K84" s="287"/>
      <c r="L84" s="180"/>
      <c r="M84" s="85"/>
      <c r="N84" s="56" t="s">
        <v>319</v>
      </c>
      <c r="O84" s="86" t="s">
        <v>119</v>
      </c>
      <c r="P84" s="25"/>
      <c r="Q84" s="25"/>
      <c r="R84" s="330"/>
      <c r="S84" s="330"/>
      <c r="T84" s="330"/>
      <c r="U84" s="25"/>
      <c r="V84" s="25"/>
      <c r="W84" s="330"/>
      <c r="X84" s="56"/>
      <c r="Y84" s="56"/>
      <c r="Z84" s="56"/>
      <c r="AA84" s="56"/>
      <c r="AB84" s="56"/>
      <c r="AC84" s="56"/>
      <c r="AD84" s="330"/>
    </row>
    <row r="85" spans="1:30" hidden="1" x14ac:dyDescent="0.3">
      <c r="A85" s="123">
        <v>83</v>
      </c>
      <c r="B85" s="124" t="s">
        <v>200</v>
      </c>
      <c r="C85" s="25" t="s">
        <v>26</v>
      </c>
      <c r="D85" s="364" t="s">
        <v>1478</v>
      </c>
      <c r="E85" s="25"/>
      <c r="F85" s="25"/>
      <c r="G85" s="330"/>
      <c r="H85" s="330"/>
      <c r="I85" s="25" t="s">
        <v>320</v>
      </c>
      <c r="J85" s="180" t="s">
        <v>322</v>
      </c>
      <c r="K85" s="287"/>
      <c r="L85" s="180"/>
      <c r="M85" s="85"/>
      <c r="N85" s="56" t="s">
        <v>319</v>
      </c>
      <c r="O85" s="86" t="s">
        <v>123</v>
      </c>
      <c r="P85" s="25"/>
      <c r="Q85" s="25"/>
      <c r="R85" s="330"/>
      <c r="S85" s="330"/>
      <c r="T85" s="330"/>
      <c r="U85" s="25"/>
      <c r="V85" s="25"/>
      <c r="W85" s="330"/>
      <c r="X85" s="56"/>
      <c r="Y85" s="56"/>
      <c r="Z85" s="56"/>
      <c r="AA85" s="56"/>
      <c r="AB85" s="56"/>
      <c r="AC85" s="56"/>
      <c r="AD85" s="330"/>
    </row>
    <row r="86" spans="1:30" hidden="1" x14ac:dyDescent="0.3">
      <c r="A86" s="123">
        <v>84</v>
      </c>
      <c r="B86" s="124" t="s">
        <v>109</v>
      </c>
      <c r="C86" s="25" t="s">
        <v>26</v>
      </c>
      <c r="D86" s="364" t="s">
        <v>1527</v>
      </c>
      <c r="E86" s="25"/>
      <c r="F86" s="25" t="s">
        <v>323</v>
      </c>
      <c r="G86" s="330"/>
      <c r="H86" s="330"/>
      <c r="I86" s="25" t="s">
        <v>111</v>
      </c>
      <c r="J86" s="152" t="s">
        <v>324</v>
      </c>
      <c r="K86" s="86" t="s">
        <v>325</v>
      </c>
      <c r="L86" s="152"/>
      <c r="M86" s="85"/>
      <c r="N86" s="56" t="s">
        <v>319</v>
      </c>
      <c r="O86" s="86" t="s">
        <v>126</v>
      </c>
      <c r="P86" s="25"/>
      <c r="Q86" s="25">
        <v>500</v>
      </c>
      <c r="R86" s="330"/>
      <c r="S86" s="330"/>
      <c r="T86" s="330"/>
      <c r="U86" s="25"/>
      <c r="V86" s="25"/>
      <c r="W86" s="330"/>
      <c r="X86" s="56"/>
      <c r="Y86" s="56"/>
      <c r="Z86" s="56"/>
      <c r="AA86" s="56"/>
      <c r="AB86" s="56"/>
      <c r="AC86" s="56"/>
      <c r="AD86" s="330"/>
    </row>
    <row r="87" spans="1:30" hidden="1" x14ac:dyDescent="0.3">
      <c r="A87" s="123">
        <v>85</v>
      </c>
      <c r="B87" s="124" t="s">
        <v>200</v>
      </c>
      <c r="C87" s="25" t="s">
        <v>26</v>
      </c>
      <c r="D87" s="364" t="s">
        <v>1478</v>
      </c>
      <c r="E87" s="25"/>
      <c r="F87" s="25"/>
      <c r="G87" s="330"/>
      <c r="H87" s="330"/>
      <c r="I87" s="25" t="s">
        <v>320</v>
      </c>
      <c r="J87" s="152" t="s">
        <v>326</v>
      </c>
      <c r="K87" s="86"/>
      <c r="L87" s="152"/>
      <c r="M87" s="85"/>
      <c r="N87" s="56" t="s">
        <v>319</v>
      </c>
      <c r="O87" s="86" t="s">
        <v>130</v>
      </c>
      <c r="P87" s="25"/>
      <c r="Q87" s="25"/>
      <c r="R87" s="330"/>
      <c r="S87" s="330"/>
      <c r="T87" s="330"/>
      <c r="U87" s="25"/>
      <c r="V87" s="25"/>
      <c r="W87" s="330"/>
      <c r="X87" s="56"/>
      <c r="Y87" s="56"/>
      <c r="Z87" s="56"/>
      <c r="AA87" s="56"/>
      <c r="AB87" s="56"/>
      <c r="AC87" s="56"/>
      <c r="AD87" s="330"/>
    </row>
    <row r="88" spans="1:30" hidden="1" x14ac:dyDescent="0.3">
      <c r="A88" s="123">
        <v>86</v>
      </c>
      <c r="B88" s="124" t="s">
        <v>200</v>
      </c>
      <c r="C88" s="25" t="s">
        <v>26</v>
      </c>
      <c r="D88" s="364" t="s">
        <v>1478</v>
      </c>
      <c r="E88" s="25"/>
      <c r="F88" s="25"/>
      <c r="G88" s="330"/>
      <c r="H88" s="330"/>
      <c r="I88" s="25" t="s">
        <v>320</v>
      </c>
      <c r="J88" s="152" t="s">
        <v>327</v>
      </c>
      <c r="K88" s="86"/>
      <c r="L88" s="152"/>
      <c r="M88" s="85"/>
      <c r="N88" s="56" t="s">
        <v>319</v>
      </c>
      <c r="O88" s="86" t="s">
        <v>134</v>
      </c>
      <c r="P88" s="25"/>
      <c r="Q88" s="25"/>
      <c r="R88" s="330"/>
      <c r="S88" s="330"/>
      <c r="T88" s="330"/>
      <c r="U88" s="25"/>
      <c r="V88" s="25"/>
      <c r="W88" s="330"/>
      <c r="X88" s="56"/>
      <c r="Y88" s="56"/>
      <c r="Z88" s="56"/>
      <c r="AA88" s="56"/>
      <c r="AB88" s="56"/>
      <c r="AC88" s="56"/>
      <c r="AD88" s="330"/>
    </row>
    <row r="89" spans="1:30" hidden="1" x14ac:dyDescent="0.3">
      <c r="A89" s="123">
        <v>87</v>
      </c>
      <c r="B89" s="124" t="s">
        <v>109</v>
      </c>
      <c r="C89" s="25" t="s">
        <v>26</v>
      </c>
      <c r="D89" s="364" t="s">
        <v>1528</v>
      </c>
      <c r="E89" s="25"/>
      <c r="F89" s="25" t="s">
        <v>328</v>
      </c>
      <c r="G89" s="330"/>
      <c r="H89" s="330"/>
      <c r="I89" s="25" t="s">
        <v>111</v>
      </c>
      <c r="J89" s="152" t="s">
        <v>329</v>
      </c>
      <c r="K89" s="86" t="s">
        <v>330</v>
      </c>
      <c r="L89" s="152"/>
      <c r="M89" s="85"/>
      <c r="N89" s="56" t="s">
        <v>319</v>
      </c>
      <c r="O89" s="86" t="s">
        <v>142</v>
      </c>
      <c r="P89" s="25"/>
      <c r="Q89" s="25">
        <v>500</v>
      </c>
      <c r="R89" s="330"/>
      <c r="S89" s="330"/>
      <c r="T89" s="330"/>
      <c r="U89" s="25"/>
      <c r="V89" s="25"/>
      <c r="W89" s="330"/>
      <c r="X89" s="56"/>
      <c r="Y89" s="56"/>
      <c r="Z89" s="56"/>
      <c r="AA89" s="56"/>
      <c r="AB89" s="56"/>
      <c r="AC89" s="56"/>
      <c r="AD89" s="330"/>
    </row>
    <row r="90" spans="1:30" hidden="1" x14ac:dyDescent="0.3">
      <c r="A90" s="123">
        <v>88</v>
      </c>
      <c r="B90" s="124" t="s">
        <v>200</v>
      </c>
      <c r="C90" s="25" t="s">
        <v>26</v>
      </c>
      <c r="D90" s="364" t="s">
        <v>1478</v>
      </c>
      <c r="E90" s="25"/>
      <c r="F90" s="25"/>
      <c r="G90" s="330"/>
      <c r="H90" s="330"/>
      <c r="I90" s="25" t="s">
        <v>320</v>
      </c>
      <c r="J90" s="152" t="s">
        <v>331</v>
      </c>
      <c r="K90" s="86"/>
      <c r="L90" s="152"/>
      <c r="M90" s="85"/>
      <c r="N90" s="56" t="s">
        <v>319</v>
      </c>
      <c r="O90" s="86" t="s">
        <v>146</v>
      </c>
      <c r="P90" s="25"/>
      <c r="Q90" s="25"/>
      <c r="R90" s="330"/>
      <c r="S90" s="330"/>
      <c r="T90" s="330"/>
      <c r="U90" s="25"/>
      <c r="V90" s="25"/>
      <c r="W90" s="330"/>
      <c r="X90" s="56"/>
      <c r="Y90" s="56"/>
      <c r="Z90" s="56"/>
      <c r="AA90" s="56"/>
      <c r="AB90" s="56"/>
      <c r="AC90" s="56"/>
      <c r="AD90" s="330"/>
    </row>
    <row r="91" spans="1:30" hidden="1" x14ac:dyDescent="0.3">
      <c r="A91" s="123">
        <v>89</v>
      </c>
      <c r="B91" s="124" t="s">
        <v>200</v>
      </c>
      <c r="C91" s="25" t="s">
        <v>26</v>
      </c>
      <c r="D91" s="364" t="s">
        <v>1478</v>
      </c>
      <c r="E91" s="25"/>
      <c r="F91" s="25"/>
      <c r="G91" s="330"/>
      <c r="H91" s="330"/>
      <c r="I91" s="25" t="s">
        <v>320</v>
      </c>
      <c r="J91" s="152" t="s">
        <v>332</v>
      </c>
      <c r="K91" s="86"/>
      <c r="L91" s="152"/>
      <c r="M91" s="85"/>
      <c r="N91" s="56" t="s">
        <v>319</v>
      </c>
      <c r="O91" s="86" t="s">
        <v>150</v>
      </c>
      <c r="P91" s="25"/>
      <c r="Q91" s="25"/>
      <c r="R91" s="330"/>
      <c r="S91" s="330"/>
      <c r="T91" s="330"/>
      <c r="U91" s="25"/>
      <c r="V91" s="25"/>
      <c r="W91" s="330"/>
      <c r="X91" s="56"/>
      <c r="Y91" s="56"/>
      <c r="Z91" s="56"/>
      <c r="AA91" s="56"/>
      <c r="AB91" s="56"/>
      <c r="AC91" s="56"/>
      <c r="AD91" s="330"/>
    </row>
    <row r="92" spans="1:30" hidden="1" x14ac:dyDescent="0.3">
      <c r="A92" s="123">
        <v>90</v>
      </c>
      <c r="B92" s="124"/>
      <c r="C92" s="25"/>
      <c r="D92" s="365"/>
      <c r="E92" s="25"/>
      <c r="F92" s="25"/>
      <c r="G92" s="330"/>
      <c r="H92" s="330"/>
      <c r="I92" s="25"/>
      <c r="J92" s="152"/>
      <c r="K92" s="86"/>
      <c r="L92" s="152"/>
      <c r="M92" s="85"/>
      <c r="N92" s="56"/>
      <c r="O92" s="86"/>
      <c r="P92" s="25"/>
      <c r="Q92" s="25"/>
      <c r="R92" s="330"/>
      <c r="S92" s="330"/>
      <c r="T92" s="330"/>
      <c r="U92" s="25"/>
      <c r="V92" s="25"/>
      <c r="W92" s="330"/>
      <c r="X92" s="56"/>
      <c r="Y92" s="56"/>
      <c r="Z92" s="56"/>
      <c r="AA92" s="56"/>
      <c r="AB92" s="56"/>
      <c r="AC92" s="56"/>
      <c r="AD92" s="330"/>
    </row>
    <row r="93" spans="1:30" hidden="1" x14ac:dyDescent="0.3">
      <c r="A93" s="123">
        <v>91</v>
      </c>
      <c r="B93" s="124" t="s">
        <v>333</v>
      </c>
      <c r="C93" s="25" t="s">
        <v>334</v>
      </c>
      <c r="D93" s="365" t="s">
        <v>1529</v>
      </c>
      <c r="E93" s="25"/>
      <c r="F93" s="25" t="s">
        <v>335</v>
      </c>
      <c r="G93" s="330"/>
      <c r="H93" s="330"/>
      <c r="I93" s="25" t="s">
        <v>336</v>
      </c>
      <c r="J93" s="152">
        <v>6362</v>
      </c>
      <c r="K93" s="86"/>
      <c r="L93" s="152"/>
      <c r="M93" s="85"/>
      <c r="N93" s="56" t="s">
        <v>282</v>
      </c>
      <c r="O93" s="86" t="s">
        <v>337</v>
      </c>
      <c r="P93" s="25"/>
      <c r="Q93" s="25">
        <v>15</v>
      </c>
      <c r="R93" s="330"/>
      <c r="S93" s="330"/>
      <c r="T93" s="330"/>
      <c r="U93" s="25"/>
      <c r="V93" s="25"/>
      <c r="W93" s="330"/>
      <c r="X93" s="56"/>
      <c r="Y93" s="56"/>
      <c r="Z93" s="56"/>
      <c r="AA93" s="56"/>
      <c r="AB93" s="56"/>
      <c r="AC93" s="56"/>
      <c r="AD93" s="330"/>
    </row>
    <row r="94" spans="1:30" hidden="1" x14ac:dyDescent="0.3">
      <c r="A94" s="123">
        <v>92</v>
      </c>
      <c r="B94" s="124" t="s">
        <v>338</v>
      </c>
      <c r="C94" s="25" t="s">
        <v>334</v>
      </c>
      <c r="D94" s="365" t="s">
        <v>1530</v>
      </c>
      <c r="E94" s="25"/>
      <c r="F94" s="25" t="s">
        <v>339</v>
      </c>
      <c r="G94" s="330"/>
      <c r="H94" s="330"/>
      <c r="I94" s="25" t="s">
        <v>340</v>
      </c>
      <c r="J94" s="152" t="s">
        <v>341</v>
      </c>
      <c r="K94" s="86"/>
      <c r="L94" s="152"/>
      <c r="M94" s="85"/>
      <c r="N94" s="56" t="s">
        <v>282</v>
      </c>
      <c r="O94" s="274" t="s">
        <v>342</v>
      </c>
      <c r="P94" s="25"/>
      <c r="Q94" s="25">
        <v>100</v>
      </c>
      <c r="R94" s="330"/>
      <c r="S94" s="330"/>
      <c r="T94" s="330"/>
      <c r="U94" s="25"/>
      <c r="V94" s="25"/>
      <c r="W94" s="330"/>
      <c r="X94" s="56"/>
      <c r="Y94" s="56"/>
      <c r="Z94" s="56"/>
      <c r="AA94" s="56"/>
      <c r="AB94" s="56"/>
      <c r="AC94" s="56"/>
      <c r="AD94" s="330"/>
    </row>
    <row r="95" spans="1:30" hidden="1" x14ac:dyDescent="0.3">
      <c r="A95" s="123">
        <v>93</v>
      </c>
      <c r="B95" s="124"/>
      <c r="C95" s="25"/>
      <c r="D95" s="365"/>
      <c r="E95" s="25"/>
      <c r="F95" s="25"/>
      <c r="G95" s="330"/>
      <c r="H95" s="330"/>
      <c r="I95" s="25"/>
      <c r="J95" s="152"/>
      <c r="K95" s="86"/>
      <c r="L95" s="152"/>
      <c r="M95" s="85"/>
      <c r="N95" s="56"/>
      <c r="O95" s="86"/>
      <c r="P95" s="25"/>
      <c r="Q95" s="25"/>
      <c r="R95" s="330"/>
      <c r="S95" s="330"/>
      <c r="T95" s="330"/>
      <c r="U95" s="25"/>
      <c r="V95" s="25"/>
      <c r="W95" s="330"/>
      <c r="X95" s="56"/>
      <c r="Y95" s="56"/>
      <c r="Z95" s="56"/>
      <c r="AA95" s="56"/>
      <c r="AB95" s="56"/>
      <c r="AC95" s="56"/>
      <c r="AD95" s="330"/>
    </row>
    <row r="96" spans="1:30" hidden="1" x14ac:dyDescent="0.3">
      <c r="A96" s="123">
        <v>94</v>
      </c>
      <c r="B96" s="155" t="s">
        <v>343</v>
      </c>
      <c r="C96" s="156"/>
      <c r="D96" s="370" t="s">
        <v>1479</v>
      </c>
      <c r="E96" s="156"/>
      <c r="F96" s="156"/>
      <c r="G96" s="157"/>
      <c r="H96" s="157"/>
      <c r="I96" s="156"/>
      <c r="J96" s="158"/>
      <c r="K96" s="161"/>
      <c r="L96" s="158"/>
      <c r="M96" s="159"/>
      <c r="N96" s="160"/>
      <c r="O96" s="161"/>
      <c r="P96" s="156"/>
      <c r="Q96" s="156"/>
      <c r="R96" s="330"/>
      <c r="S96" s="330"/>
      <c r="T96" s="330"/>
      <c r="U96" s="25"/>
      <c r="V96" s="25"/>
      <c r="W96" s="330"/>
      <c r="X96" s="56"/>
      <c r="Y96" s="56"/>
      <c r="Z96" s="56"/>
      <c r="AA96" s="56"/>
      <c r="AB96" s="56"/>
      <c r="AC96" s="56"/>
      <c r="AD96" s="330"/>
    </row>
    <row r="97" spans="1:30" hidden="1" x14ac:dyDescent="0.3">
      <c r="A97" s="123">
        <v>95</v>
      </c>
      <c r="B97" s="124" t="s">
        <v>1477</v>
      </c>
      <c r="C97" s="25" t="s">
        <v>344</v>
      </c>
      <c r="D97" s="365" t="s">
        <v>1531</v>
      </c>
      <c r="E97" s="25"/>
      <c r="F97" s="25" t="s">
        <v>345</v>
      </c>
      <c r="G97" s="330"/>
      <c r="H97" s="330"/>
      <c r="I97" s="25" t="s">
        <v>102</v>
      </c>
      <c r="J97" s="152" t="s">
        <v>346</v>
      </c>
      <c r="K97" s="86"/>
      <c r="L97" s="152"/>
      <c r="M97" s="85"/>
      <c r="N97" s="56" t="s">
        <v>189</v>
      </c>
      <c r="O97" s="86" t="s">
        <v>105</v>
      </c>
      <c r="P97" s="25"/>
      <c r="Q97" s="25">
        <v>200</v>
      </c>
      <c r="R97" s="330"/>
      <c r="S97" s="330"/>
      <c r="T97" s="330"/>
      <c r="U97" s="25"/>
      <c r="V97" s="25"/>
      <c r="W97" s="330"/>
      <c r="X97" s="56"/>
      <c r="Y97" s="56"/>
      <c r="Z97" s="56"/>
      <c r="AA97" s="56"/>
      <c r="AB97" s="56"/>
      <c r="AC97" s="56"/>
      <c r="AD97" s="330"/>
    </row>
    <row r="98" spans="1:30" hidden="1" x14ac:dyDescent="0.3">
      <c r="A98" s="123">
        <v>96</v>
      </c>
      <c r="B98" s="124" t="s">
        <v>1477</v>
      </c>
      <c r="C98" s="25" t="s">
        <v>344</v>
      </c>
      <c r="D98" s="365" t="s">
        <v>1532</v>
      </c>
      <c r="E98" s="25"/>
      <c r="F98" s="25" t="s">
        <v>347</v>
      </c>
      <c r="G98" s="330"/>
      <c r="H98" s="330"/>
      <c r="I98" s="25" t="s">
        <v>102</v>
      </c>
      <c r="J98" s="152" t="s">
        <v>348</v>
      </c>
      <c r="K98" s="86"/>
      <c r="L98" s="152"/>
      <c r="M98" s="85"/>
      <c r="N98" s="56" t="s">
        <v>189</v>
      </c>
      <c r="O98" s="86" t="s">
        <v>285</v>
      </c>
      <c r="P98" s="25"/>
      <c r="Q98" s="25">
        <v>200</v>
      </c>
      <c r="R98" s="330"/>
      <c r="S98" s="330"/>
      <c r="T98" s="330"/>
      <c r="U98" s="25"/>
      <c r="V98" s="25"/>
      <c r="W98" s="330"/>
      <c r="X98" s="56"/>
      <c r="Y98" s="56"/>
      <c r="Z98" s="56"/>
      <c r="AA98" s="56"/>
      <c r="AB98" s="56"/>
      <c r="AC98" s="56"/>
      <c r="AD98" s="330"/>
    </row>
    <row r="99" spans="1:30" hidden="1" x14ac:dyDescent="0.3">
      <c r="A99" s="123">
        <v>97</v>
      </c>
      <c r="B99" s="124"/>
      <c r="C99" s="25"/>
      <c r="D99" s="365"/>
      <c r="E99" s="25"/>
      <c r="F99" s="25"/>
      <c r="G99" s="330"/>
      <c r="H99" s="330"/>
      <c r="I99" s="25"/>
      <c r="J99" s="152"/>
      <c r="K99" s="86"/>
      <c r="L99" s="152"/>
      <c r="M99" s="85"/>
      <c r="N99" s="56"/>
      <c r="O99" s="86"/>
      <c r="P99" s="25"/>
      <c r="Q99" s="25"/>
      <c r="R99" s="330"/>
      <c r="S99" s="330"/>
      <c r="T99" s="330"/>
      <c r="U99" s="25"/>
      <c r="V99" s="25"/>
      <c r="W99" s="330"/>
      <c r="X99" s="56"/>
      <c r="Y99" s="56"/>
      <c r="Z99" s="56"/>
      <c r="AA99" s="56"/>
      <c r="AB99" s="56"/>
      <c r="AC99" s="56"/>
      <c r="AD99" s="330"/>
    </row>
    <row r="100" spans="1:30" hidden="1" x14ac:dyDescent="0.3">
      <c r="A100" s="123">
        <v>98</v>
      </c>
      <c r="B100" s="124"/>
      <c r="C100" s="25"/>
      <c r="D100" s="365"/>
      <c r="E100" s="25"/>
      <c r="F100" s="25"/>
      <c r="G100" s="330"/>
      <c r="H100" s="330"/>
      <c r="I100" s="25"/>
      <c r="J100" s="152"/>
      <c r="K100" s="86"/>
      <c r="L100" s="152"/>
      <c r="M100" s="85"/>
      <c r="N100" s="56"/>
      <c r="O100" s="86"/>
      <c r="P100" s="25"/>
      <c r="Q100" s="25"/>
      <c r="R100" s="330"/>
      <c r="S100" s="330"/>
      <c r="T100" s="330"/>
      <c r="U100" s="25"/>
      <c r="V100" s="25"/>
      <c r="W100" s="330"/>
      <c r="X100" s="56"/>
      <c r="Y100" s="56"/>
      <c r="Z100" s="56"/>
      <c r="AA100" s="56"/>
      <c r="AB100" s="56"/>
      <c r="AC100" s="56"/>
      <c r="AD100" s="330"/>
    </row>
    <row r="101" spans="1:30" x14ac:dyDescent="0.3">
      <c r="A101" s="123">
        <v>99</v>
      </c>
      <c r="B101" s="124" t="s">
        <v>109</v>
      </c>
      <c r="C101" s="25" t="s">
        <v>178</v>
      </c>
      <c r="D101" s="375" t="s">
        <v>1575</v>
      </c>
      <c r="E101" s="25"/>
      <c r="F101" s="25" t="s">
        <v>349</v>
      </c>
      <c r="G101" s="330"/>
      <c r="H101" s="330"/>
      <c r="I101" s="25" t="s">
        <v>117</v>
      </c>
      <c r="J101" s="152" t="s">
        <v>350</v>
      </c>
      <c r="K101" s="86"/>
      <c r="L101" s="387" t="s">
        <v>1887</v>
      </c>
      <c r="M101" s="85"/>
      <c r="N101" s="56" t="s">
        <v>108</v>
      </c>
      <c r="O101" s="86" t="s">
        <v>138</v>
      </c>
      <c r="P101" s="25"/>
      <c r="Q101" s="25">
        <v>500</v>
      </c>
      <c r="R101" s="330"/>
      <c r="S101" s="330"/>
      <c r="T101" s="330"/>
      <c r="U101" s="25"/>
      <c r="V101" s="25"/>
      <c r="W101" s="330"/>
      <c r="X101" s="56"/>
      <c r="Y101" s="56"/>
      <c r="Z101" s="56"/>
      <c r="AA101" s="56"/>
      <c r="AB101" s="56"/>
      <c r="AC101" s="56"/>
      <c r="AD101" s="330"/>
    </row>
    <row r="102" spans="1:30" x14ac:dyDescent="0.3">
      <c r="A102" s="123">
        <v>100</v>
      </c>
      <c r="B102" s="124" t="s">
        <v>109</v>
      </c>
      <c r="C102" s="25" t="s">
        <v>178</v>
      </c>
      <c r="D102" s="375" t="s">
        <v>1576</v>
      </c>
      <c r="E102" s="25"/>
      <c r="F102" s="25" t="s">
        <v>351</v>
      </c>
      <c r="G102" s="330"/>
      <c r="H102" s="330"/>
      <c r="I102" s="25" t="s">
        <v>117</v>
      </c>
      <c r="J102" s="275" t="s">
        <v>352</v>
      </c>
      <c r="K102" s="289"/>
      <c r="L102" s="388" t="s">
        <v>1891</v>
      </c>
      <c r="M102" s="85"/>
      <c r="N102" s="56" t="s">
        <v>185</v>
      </c>
      <c r="O102" s="86" t="s">
        <v>138</v>
      </c>
      <c r="P102" s="25"/>
      <c r="Q102" s="25">
        <v>500</v>
      </c>
      <c r="R102" s="330"/>
      <c r="S102" s="330"/>
      <c r="T102" s="330"/>
      <c r="U102" s="25"/>
      <c r="V102" s="25"/>
      <c r="W102" s="330"/>
      <c r="X102" s="56"/>
      <c r="Y102" s="56"/>
      <c r="Z102" s="56"/>
      <c r="AA102" s="56"/>
      <c r="AB102" s="56"/>
      <c r="AC102" s="56"/>
      <c r="AD102" s="330"/>
    </row>
    <row r="103" spans="1:30" x14ac:dyDescent="0.3">
      <c r="A103" s="123">
        <v>101</v>
      </c>
      <c r="B103" s="124" t="s">
        <v>109</v>
      </c>
      <c r="C103" s="25" t="s">
        <v>178</v>
      </c>
      <c r="D103" s="375" t="s">
        <v>1577</v>
      </c>
      <c r="E103" s="25"/>
      <c r="F103" s="25" t="s">
        <v>353</v>
      </c>
      <c r="G103" s="330"/>
      <c r="H103" s="330"/>
      <c r="I103" s="25" t="s">
        <v>117</v>
      </c>
      <c r="J103" s="152" t="s">
        <v>354</v>
      </c>
      <c r="K103" s="86"/>
      <c r="L103" s="387" t="s">
        <v>1900</v>
      </c>
      <c r="M103" s="85"/>
      <c r="N103" s="56" t="s">
        <v>189</v>
      </c>
      <c r="O103" s="86" t="s">
        <v>114</v>
      </c>
      <c r="P103" s="25"/>
      <c r="Q103" s="25">
        <v>500</v>
      </c>
      <c r="R103" s="330"/>
      <c r="S103" s="330"/>
      <c r="T103" s="330"/>
      <c r="U103" s="25"/>
      <c r="V103" s="25"/>
      <c r="W103" s="330"/>
      <c r="X103" s="56"/>
      <c r="Y103" s="56"/>
      <c r="Z103" s="56"/>
      <c r="AA103" s="56"/>
      <c r="AB103" s="56"/>
      <c r="AC103" s="56"/>
      <c r="AD103" s="330"/>
    </row>
    <row r="104" spans="1:30" hidden="1" x14ac:dyDescent="0.3">
      <c r="A104" s="123">
        <v>102</v>
      </c>
      <c r="B104" s="124" t="s">
        <v>109</v>
      </c>
      <c r="C104" s="162" t="s">
        <v>115</v>
      </c>
      <c r="D104" s="375" t="s">
        <v>1571</v>
      </c>
      <c r="E104" s="25"/>
      <c r="F104" s="25" t="s">
        <v>355</v>
      </c>
      <c r="G104" s="330"/>
      <c r="H104" s="330"/>
      <c r="I104" s="25" t="s">
        <v>111</v>
      </c>
      <c r="J104" s="152" t="s">
        <v>356</v>
      </c>
      <c r="K104" s="86" t="s">
        <v>357</v>
      </c>
      <c r="L104" s="152"/>
      <c r="M104" s="85"/>
      <c r="N104" s="56" t="s">
        <v>189</v>
      </c>
      <c r="O104" s="86" t="s">
        <v>126</v>
      </c>
      <c r="P104" s="25"/>
      <c r="Q104" s="25">
        <v>450</v>
      </c>
      <c r="R104" s="330"/>
      <c r="S104" s="330"/>
      <c r="T104" s="330"/>
      <c r="U104" s="25"/>
      <c r="V104" s="25"/>
      <c r="W104" s="330"/>
      <c r="X104" s="56"/>
      <c r="Y104" s="56"/>
      <c r="Z104" s="56"/>
      <c r="AA104" s="56"/>
      <c r="AB104" s="56"/>
      <c r="AC104" s="56"/>
      <c r="AD104" s="330"/>
    </row>
    <row r="105" spans="1:30" hidden="1" x14ac:dyDescent="0.3">
      <c r="A105" s="123">
        <v>103</v>
      </c>
      <c r="B105" s="124" t="s">
        <v>109</v>
      </c>
      <c r="C105" s="162" t="s">
        <v>115</v>
      </c>
      <c r="D105" s="375" t="s">
        <v>1572</v>
      </c>
      <c r="E105" s="25"/>
      <c r="F105" s="25" t="s">
        <v>358</v>
      </c>
      <c r="G105" s="330"/>
      <c r="H105" s="330"/>
      <c r="I105" s="25" t="s">
        <v>111</v>
      </c>
      <c r="J105" s="152" t="s">
        <v>359</v>
      </c>
      <c r="K105" s="86" t="s">
        <v>360</v>
      </c>
      <c r="L105" s="152"/>
      <c r="M105" s="85"/>
      <c r="N105" s="56" t="s">
        <v>189</v>
      </c>
      <c r="O105" s="86" t="s">
        <v>130</v>
      </c>
      <c r="P105" s="25"/>
      <c r="Q105" s="25">
        <v>450</v>
      </c>
      <c r="R105" s="330"/>
      <c r="S105" s="330"/>
      <c r="T105" s="330"/>
      <c r="U105" s="25"/>
      <c r="V105" s="25"/>
      <c r="W105" s="330"/>
      <c r="X105" s="56"/>
      <c r="Y105" s="56"/>
      <c r="Z105" s="56"/>
      <c r="AA105" s="56"/>
      <c r="AB105" s="56"/>
      <c r="AC105" s="56"/>
      <c r="AD105" s="330"/>
    </row>
    <row r="106" spans="1:30" hidden="1" x14ac:dyDescent="0.3">
      <c r="A106" s="123">
        <v>104</v>
      </c>
      <c r="B106" s="124" t="s">
        <v>109</v>
      </c>
      <c r="C106" s="25" t="s">
        <v>303</v>
      </c>
      <c r="D106" s="364" t="s">
        <v>1533</v>
      </c>
      <c r="E106" s="25"/>
      <c r="F106" s="25" t="s">
        <v>361</v>
      </c>
      <c r="G106" s="330"/>
      <c r="H106" s="330"/>
      <c r="I106" s="25" t="s">
        <v>111</v>
      </c>
      <c r="J106" s="180" t="s">
        <v>362</v>
      </c>
      <c r="K106" s="287" t="s">
        <v>363</v>
      </c>
      <c r="L106" s="180"/>
      <c r="M106" s="85"/>
      <c r="N106" s="56" t="s">
        <v>189</v>
      </c>
      <c r="O106" s="86" t="s">
        <v>134</v>
      </c>
      <c r="P106" s="25"/>
      <c r="Q106" s="25">
        <v>450</v>
      </c>
      <c r="R106" s="330"/>
      <c r="S106" s="330"/>
      <c r="T106" s="330"/>
      <c r="U106" s="25"/>
      <c r="V106" s="25"/>
      <c r="W106" s="330"/>
      <c r="X106" s="56"/>
      <c r="Y106" s="56"/>
      <c r="Z106" s="56"/>
      <c r="AA106" s="56"/>
      <c r="AB106" s="56"/>
      <c r="AC106" s="56"/>
      <c r="AD106" s="330"/>
    </row>
    <row r="107" spans="1:30" hidden="1" x14ac:dyDescent="0.3">
      <c r="A107" s="123">
        <v>105</v>
      </c>
      <c r="B107" s="124" t="s">
        <v>109</v>
      </c>
      <c r="C107" s="25" t="s">
        <v>303</v>
      </c>
      <c r="D107" s="364" t="s">
        <v>1534</v>
      </c>
      <c r="E107" s="25"/>
      <c r="F107" s="25" t="s">
        <v>364</v>
      </c>
      <c r="G107" s="330"/>
      <c r="H107" s="330"/>
      <c r="I107" s="25" t="s">
        <v>111</v>
      </c>
      <c r="J107" s="180" t="s">
        <v>365</v>
      </c>
      <c r="K107" s="287" t="s">
        <v>366</v>
      </c>
      <c r="L107" s="180"/>
      <c r="M107" s="85"/>
      <c r="N107" s="56" t="s">
        <v>189</v>
      </c>
      <c r="O107" s="86" t="s">
        <v>138</v>
      </c>
      <c r="P107" s="25"/>
      <c r="Q107" s="25">
        <v>550</v>
      </c>
      <c r="R107" s="330"/>
      <c r="S107" s="330"/>
      <c r="T107" s="330"/>
      <c r="U107" s="25"/>
      <c r="V107" s="25"/>
      <c r="W107" s="330"/>
      <c r="X107" s="56"/>
      <c r="Y107" s="56"/>
      <c r="Z107" s="56"/>
      <c r="AA107" s="56"/>
      <c r="AB107" s="56"/>
      <c r="AC107" s="56"/>
      <c r="AD107" s="330"/>
    </row>
    <row r="108" spans="1:30" hidden="1" x14ac:dyDescent="0.3">
      <c r="A108" s="123">
        <v>106</v>
      </c>
      <c r="B108" s="124" t="s">
        <v>109</v>
      </c>
      <c r="C108" s="25" t="s">
        <v>303</v>
      </c>
      <c r="D108" s="364" t="s">
        <v>1535</v>
      </c>
      <c r="E108" s="25"/>
      <c r="F108" s="25" t="s">
        <v>367</v>
      </c>
      <c r="G108" s="330"/>
      <c r="H108" s="330"/>
      <c r="I108" s="25" t="s">
        <v>111</v>
      </c>
      <c r="J108" s="180" t="s">
        <v>368</v>
      </c>
      <c r="K108" s="287" t="s">
        <v>369</v>
      </c>
      <c r="L108" s="180"/>
      <c r="M108" s="85"/>
      <c r="N108" s="56" t="s">
        <v>189</v>
      </c>
      <c r="O108" s="86" t="s">
        <v>142</v>
      </c>
      <c r="P108" s="25"/>
      <c r="Q108" s="25">
        <v>550</v>
      </c>
      <c r="R108" s="330"/>
      <c r="S108" s="330"/>
      <c r="T108" s="330"/>
      <c r="U108" s="25"/>
      <c r="V108" s="25"/>
      <c r="W108" s="330"/>
      <c r="X108" s="56"/>
      <c r="Y108" s="56"/>
      <c r="Z108" s="56"/>
      <c r="AA108" s="56"/>
      <c r="AB108" s="56"/>
      <c r="AC108" s="56"/>
      <c r="AD108" s="330"/>
    </row>
    <row r="109" spans="1:30" hidden="1" x14ac:dyDescent="0.3">
      <c r="A109" s="123">
        <v>107</v>
      </c>
      <c r="B109" s="124" t="s">
        <v>109</v>
      </c>
      <c r="C109" s="25" t="s">
        <v>303</v>
      </c>
      <c r="D109" s="364" t="s">
        <v>1536</v>
      </c>
      <c r="E109" s="25"/>
      <c r="F109" s="25" t="s">
        <v>370</v>
      </c>
      <c r="G109" s="330"/>
      <c r="H109" s="330"/>
      <c r="I109" s="25" t="s">
        <v>111</v>
      </c>
      <c r="J109" s="180" t="s">
        <v>371</v>
      </c>
      <c r="K109" s="287" t="s">
        <v>372</v>
      </c>
      <c r="L109" s="180"/>
      <c r="M109" s="85"/>
      <c r="N109" s="56" t="s">
        <v>189</v>
      </c>
      <c r="O109" s="86" t="s">
        <v>146</v>
      </c>
      <c r="P109" s="25"/>
      <c r="Q109" s="25">
        <v>550</v>
      </c>
      <c r="R109" s="330"/>
      <c r="S109" s="330"/>
      <c r="T109" s="330"/>
      <c r="U109" s="25"/>
      <c r="V109" s="25"/>
      <c r="W109" s="330"/>
      <c r="X109" s="56"/>
      <c r="Y109" s="56"/>
      <c r="Z109" s="56"/>
      <c r="AA109" s="56"/>
      <c r="AB109" s="56"/>
      <c r="AC109" s="56"/>
      <c r="AD109" s="330"/>
    </row>
    <row r="110" spans="1:30" hidden="1" x14ac:dyDescent="0.3">
      <c r="A110" s="123">
        <v>108</v>
      </c>
      <c r="B110" s="124" t="s">
        <v>109</v>
      </c>
      <c r="C110" s="25" t="s">
        <v>303</v>
      </c>
      <c r="D110" s="364" t="s">
        <v>1537</v>
      </c>
      <c r="E110" s="25"/>
      <c r="F110" s="25" t="s">
        <v>373</v>
      </c>
      <c r="G110" s="330"/>
      <c r="H110" s="330"/>
      <c r="I110" s="25" t="s">
        <v>111</v>
      </c>
      <c r="J110" s="180" t="s">
        <v>374</v>
      </c>
      <c r="K110" s="287" t="s">
        <v>375</v>
      </c>
      <c r="L110" s="180"/>
      <c r="M110" s="85"/>
      <c r="N110" s="56" t="s">
        <v>189</v>
      </c>
      <c r="O110" s="86" t="s">
        <v>150</v>
      </c>
      <c r="P110" s="25"/>
      <c r="Q110" s="25">
        <v>550</v>
      </c>
      <c r="R110" s="330"/>
      <c r="S110" s="330"/>
      <c r="T110" s="330"/>
      <c r="U110" s="25"/>
      <c r="V110" s="25"/>
      <c r="W110" s="330"/>
      <c r="X110" s="56"/>
      <c r="Y110" s="56"/>
      <c r="Z110" s="56"/>
      <c r="AA110" s="56"/>
      <c r="AB110" s="56"/>
      <c r="AC110" s="56"/>
      <c r="AD110" s="330"/>
    </row>
    <row r="111" spans="1:30" hidden="1" x14ac:dyDescent="0.3">
      <c r="A111" s="123">
        <v>109</v>
      </c>
      <c r="B111" s="124"/>
      <c r="C111" s="25"/>
      <c r="D111" s="365"/>
      <c r="E111" s="25"/>
      <c r="F111" s="25"/>
      <c r="G111" s="330"/>
      <c r="H111" s="330"/>
      <c r="I111" s="25"/>
      <c r="J111" s="152"/>
      <c r="K111" s="86"/>
      <c r="L111" s="152"/>
      <c r="M111" s="85"/>
      <c r="N111" s="56"/>
      <c r="O111" s="86"/>
      <c r="P111" s="25"/>
      <c r="Q111" s="25"/>
      <c r="R111" s="330"/>
      <c r="S111" s="330"/>
      <c r="T111" s="330"/>
      <c r="U111" s="25"/>
      <c r="V111" s="25"/>
      <c r="W111" s="330"/>
      <c r="X111" s="56"/>
      <c r="Y111" s="56"/>
      <c r="Z111" s="56"/>
      <c r="AA111" s="56"/>
      <c r="AB111" s="56"/>
      <c r="AC111" s="56"/>
      <c r="AD111" s="330"/>
    </row>
    <row r="112" spans="1:30" hidden="1" x14ac:dyDescent="0.3">
      <c r="A112" s="123">
        <v>110</v>
      </c>
      <c r="B112" s="124"/>
      <c r="C112" s="25"/>
      <c r="D112" s="365"/>
      <c r="E112" s="25"/>
      <c r="F112" s="25"/>
      <c r="G112" s="330"/>
      <c r="H112" s="330"/>
      <c r="I112" s="25"/>
      <c r="J112" s="152"/>
      <c r="K112" s="86"/>
      <c r="L112" s="152"/>
      <c r="M112" s="85"/>
      <c r="N112" s="56"/>
      <c r="O112" s="86"/>
      <c r="P112" s="25"/>
      <c r="Q112" s="25"/>
      <c r="R112" s="330"/>
      <c r="S112" s="330"/>
      <c r="T112" s="330"/>
      <c r="U112" s="25"/>
      <c r="V112" s="25"/>
      <c r="W112" s="330"/>
      <c r="X112" s="56"/>
      <c r="Y112" s="56"/>
      <c r="Z112" s="56"/>
      <c r="AA112" s="56"/>
      <c r="AB112" s="56"/>
      <c r="AC112" s="56"/>
      <c r="AD112" s="330"/>
    </row>
    <row r="113" spans="1:30" hidden="1" x14ac:dyDescent="0.3">
      <c r="A113" s="123">
        <v>111</v>
      </c>
      <c r="B113" s="154" t="s">
        <v>376</v>
      </c>
      <c r="C113" s="141"/>
      <c r="D113" s="371" t="s">
        <v>1480</v>
      </c>
      <c r="E113" s="141"/>
      <c r="F113" s="141"/>
      <c r="G113" s="142"/>
      <c r="H113" s="142"/>
      <c r="I113" s="141"/>
      <c r="J113" s="153"/>
      <c r="K113" s="145"/>
      <c r="L113" s="153"/>
      <c r="M113" s="143"/>
      <c r="N113" s="144"/>
      <c r="O113" s="145"/>
      <c r="P113" s="141"/>
      <c r="Q113" s="141"/>
      <c r="R113" s="330"/>
      <c r="S113" s="330"/>
      <c r="T113" s="330"/>
      <c r="U113" s="25"/>
      <c r="V113" s="25"/>
      <c r="W113" s="330"/>
      <c r="X113" s="56"/>
      <c r="Y113" s="56"/>
      <c r="Z113" s="56"/>
      <c r="AA113" s="56"/>
      <c r="AB113" s="56"/>
      <c r="AC113" s="56"/>
      <c r="AD113" s="330"/>
    </row>
    <row r="114" spans="1:30" hidden="1" x14ac:dyDescent="0.3">
      <c r="A114" s="123">
        <v>112</v>
      </c>
      <c r="B114" s="124"/>
      <c r="C114" s="25"/>
      <c r="D114" s="365"/>
      <c r="E114" s="25"/>
      <c r="F114" s="25"/>
      <c r="G114" s="330"/>
      <c r="H114" s="330"/>
      <c r="I114" s="25"/>
      <c r="J114" s="152"/>
      <c r="K114" s="86"/>
      <c r="L114" s="152"/>
      <c r="M114" s="85"/>
      <c r="N114" s="56"/>
      <c r="O114" s="86"/>
      <c r="P114" s="25"/>
      <c r="Q114" s="25"/>
      <c r="R114" s="330"/>
      <c r="S114" s="330"/>
      <c r="T114" s="330"/>
      <c r="U114" s="25"/>
      <c r="V114" s="25"/>
      <c r="W114" s="330"/>
      <c r="X114" s="56"/>
      <c r="Y114" s="56"/>
      <c r="Z114" s="56"/>
      <c r="AA114" s="56"/>
      <c r="AB114" s="56"/>
      <c r="AC114" s="56"/>
      <c r="AD114" s="330"/>
    </row>
    <row r="115" spans="1:30" hidden="1" x14ac:dyDescent="0.3">
      <c r="A115" s="123">
        <v>113</v>
      </c>
      <c r="B115" s="124"/>
      <c r="C115" s="25"/>
      <c r="D115" s="365"/>
      <c r="E115" s="25"/>
      <c r="F115" s="25"/>
      <c r="G115" s="330"/>
      <c r="H115" s="330"/>
      <c r="I115" s="25"/>
      <c r="J115" s="152"/>
      <c r="K115" s="86"/>
      <c r="L115" s="152"/>
      <c r="M115" s="85"/>
      <c r="N115" s="56"/>
      <c r="O115" s="86"/>
      <c r="P115" s="25"/>
      <c r="Q115" s="25"/>
      <c r="R115" s="330"/>
      <c r="S115" s="330"/>
      <c r="T115" s="330"/>
      <c r="U115" s="25"/>
      <c r="V115" s="25"/>
      <c r="W115" s="330"/>
      <c r="X115" s="56"/>
      <c r="Y115" s="56"/>
      <c r="Z115" s="56"/>
      <c r="AA115" s="56"/>
      <c r="AB115" s="56"/>
      <c r="AC115" s="56"/>
      <c r="AD115" s="330"/>
    </row>
    <row r="116" spans="1:30" hidden="1" x14ac:dyDescent="0.3">
      <c r="A116" s="123">
        <v>114</v>
      </c>
      <c r="B116" s="124"/>
      <c r="C116" s="25"/>
      <c r="D116" s="365"/>
      <c r="E116" s="25"/>
      <c r="F116" s="25"/>
      <c r="G116" s="330"/>
      <c r="H116" s="330"/>
      <c r="I116" s="25"/>
      <c r="J116" s="152"/>
      <c r="K116" s="86"/>
      <c r="L116" s="152"/>
      <c r="M116" s="85"/>
      <c r="N116" s="56"/>
      <c r="O116" s="86"/>
      <c r="P116" s="25"/>
      <c r="Q116" s="25"/>
      <c r="R116" s="330"/>
      <c r="S116" s="330"/>
      <c r="T116" s="330"/>
      <c r="U116" s="25"/>
      <c r="V116" s="25"/>
      <c r="W116" s="330"/>
      <c r="X116" s="56"/>
      <c r="Y116" s="56"/>
      <c r="Z116" s="56"/>
      <c r="AA116" s="56"/>
      <c r="AB116" s="56"/>
      <c r="AC116" s="56"/>
      <c r="AD116" s="330"/>
    </row>
    <row r="117" spans="1:30" hidden="1" x14ac:dyDescent="0.3">
      <c r="A117" s="123">
        <v>115</v>
      </c>
      <c r="B117" s="124" t="s">
        <v>377</v>
      </c>
      <c r="C117" s="25" t="s">
        <v>378</v>
      </c>
      <c r="D117" s="365" t="s">
        <v>1538</v>
      </c>
      <c r="E117" s="25"/>
      <c r="F117" s="25" t="s">
        <v>379</v>
      </c>
      <c r="G117" s="330"/>
      <c r="H117" s="330"/>
      <c r="I117" s="25" t="s">
        <v>380</v>
      </c>
      <c r="J117" s="152" t="s">
        <v>381</v>
      </c>
      <c r="K117" s="86"/>
      <c r="L117" s="152"/>
      <c r="M117" s="85"/>
      <c r="N117" s="56" t="s">
        <v>104</v>
      </c>
      <c r="O117" s="86" t="s">
        <v>285</v>
      </c>
      <c r="P117" s="25"/>
      <c r="Q117" s="25">
        <v>150</v>
      </c>
      <c r="R117" s="330"/>
      <c r="S117" s="330"/>
      <c r="T117" s="330"/>
      <c r="U117" s="25"/>
      <c r="V117" s="25"/>
      <c r="W117" s="330"/>
      <c r="X117" s="56"/>
      <c r="Y117" s="56"/>
      <c r="Z117" s="56"/>
      <c r="AA117" s="56"/>
      <c r="AB117" s="56"/>
      <c r="AC117" s="56"/>
      <c r="AD117" s="330"/>
    </row>
    <row r="118" spans="1:30" hidden="1" x14ac:dyDescent="0.3">
      <c r="A118" s="123">
        <v>116</v>
      </c>
      <c r="B118" s="124" t="s">
        <v>377</v>
      </c>
      <c r="C118" s="25" t="s">
        <v>378</v>
      </c>
      <c r="D118" s="365" t="s">
        <v>1539</v>
      </c>
      <c r="E118" s="25"/>
      <c r="F118" s="25" t="s">
        <v>382</v>
      </c>
      <c r="G118" s="330"/>
      <c r="H118" s="330"/>
      <c r="I118" s="25" t="s">
        <v>380</v>
      </c>
      <c r="J118" s="152" t="s">
        <v>383</v>
      </c>
      <c r="K118" s="86"/>
      <c r="L118" s="152"/>
      <c r="M118" s="85"/>
      <c r="N118" s="56" t="s">
        <v>210</v>
      </c>
      <c r="O118" s="86" t="s">
        <v>285</v>
      </c>
      <c r="P118" s="25"/>
      <c r="Q118" s="25">
        <v>150</v>
      </c>
      <c r="R118" s="330"/>
      <c r="S118" s="330"/>
      <c r="T118" s="330"/>
      <c r="U118" s="25"/>
      <c r="V118" s="25"/>
      <c r="W118" s="330"/>
      <c r="X118" s="56"/>
      <c r="Y118" s="56"/>
      <c r="Z118" s="56"/>
      <c r="AA118" s="56"/>
      <c r="AB118" s="56"/>
      <c r="AC118" s="56"/>
      <c r="AD118" s="330"/>
    </row>
    <row r="119" spans="1:30" hidden="1" x14ac:dyDescent="0.3">
      <c r="A119" s="123">
        <v>117</v>
      </c>
      <c r="B119" s="124" t="s">
        <v>377</v>
      </c>
      <c r="C119" s="25" t="s">
        <v>378</v>
      </c>
      <c r="D119" s="365" t="s">
        <v>1540</v>
      </c>
      <c r="E119" s="25"/>
      <c r="F119" s="25" t="s">
        <v>384</v>
      </c>
      <c r="G119" s="330"/>
      <c r="H119" s="330"/>
      <c r="I119" s="25" t="s">
        <v>380</v>
      </c>
      <c r="J119" s="152" t="s">
        <v>385</v>
      </c>
      <c r="K119" s="86"/>
      <c r="L119" s="152"/>
      <c r="M119" s="85"/>
      <c r="N119" s="56" t="s">
        <v>386</v>
      </c>
      <c r="O119" s="86" t="s">
        <v>387</v>
      </c>
      <c r="P119" s="25"/>
      <c r="Q119" s="25">
        <v>150</v>
      </c>
      <c r="R119" s="330"/>
      <c r="S119" s="330"/>
      <c r="T119" s="330"/>
      <c r="U119" s="25"/>
      <c r="V119" s="25"/>
      <c r="W119" s="330"/>
      <c r="X119" s="56"/>
      <c r="Y119" s="56"/>
      <c r="Z119" s="56"/>
      <c r="AA119" s="56"/>
      <c r="AB119" s="56"/>
      <c r="AC119" s="56"/>
      <c r="AD119" s="330"/>
    </row>
    <row r="120" spans="1:30" hidden="1" x14ac:dyDescent="0.3">
      <c r="A120" s="123">
        <v>118</v>
      </c>
      <c r="B120" s="124" t="s">
        <v>377</v>
      </c>
      <c r="C120" s="25" t="s">
        <v>378</v>
      </c>
      <c r="D120" s="365" t="s">
        <v>1541</v>
      </c>
      <c r="E120" s="25"/>
      <c r="F120" s="25" t="s">
        <v>388</v>
      </c>
      <c r="G120" s="330"/>
      <c r="H120" s="330"/>
      <c r="I120" s="25" t="s">
        <v>380</v>
      </c>
      <c r="J120" s="152" t="s">
        <v>389</v>
      </c>
      <c r="K120" s="86"/>
      <c r="L120" s="152"/>
      <c r="M120" s="85"/>
      <c r="N120" s="56" t="s">
        <v>282</v>
      </c>
      <c r="O120" s="86" t="s">
        <v>390</v>
      </c>
      <c r="P120" s="25"/>
      <c r="Q120" s="25">
        <v>150</v>
      </c>
      <c r="R120" s="330"/>
      <c r="S120" s="330"/>
      <c r="T120" s="330"/>
      <c r="U120" s="25"/>
      <c r="V120" s="25"/>
      <c r="W120" s="330"/>
      <c r="X120" s="56"/>
      <c r="Y120" s="56"/>
      <c r="Z120" s="56"/>
      <c r="AA120" s="56"/>
      <c r="AB120" s="56"/>
      <c r="AC120" s="56"/>
      <c r="AD120" s="330"/>
    </row>
    <row r="121" spans="1:30" hidden="1" x14ac:dyDescent="0.3">
      <c r="A121" s="123">
        <v>119</v>
      </c>
      <c r="B121" s="124"/>
      <c r="C121" s="25"/>
      <c r="D121" s="365"/>
      <c r="E121" s="25"/>
      <c r="F121" s="25"/>
      <c r="G121" s="330"/>
      <c r="H121" s="330"/>
      <c r="I121" s="25"/>
      <c r="J121" s="152"/>
      <c r="K121" s="86"/>
      <c r="L121" s="152"/>
      <c r="M121" s="85"/>
      <c r="N121" s="56"/>
      <c r="O121" s="86"/>
      <c r="P121" s="25"/>
      <c r="Q121" s="25"/>
      <c r="R121" s="330"/>
      <c r="S121" s="330"/>
      <c r="T121" s="330"/>
      <c r="U121" s="25"/>
      <c r="V121" s="25"/>
      <c r="W121" s="330"/>
      <c r="X121" s="56"/>
      <c r="Y121" s="56"/>
      <c r="Z121" s="56"/>
      <c r="AA121" s="56"/>
      <c r="AB121" s="56"/>
      <c r="AC121" s="56"/>
      <c r="AD121" s="330"/>
    </row>
    <row r="122" spans="1:30" hidden="1" x14ac:dyDescent="0.3">
      <c r="A122" s="123">
        <v>120</v>
      </c>
      <c r="B122" s="294"/>
      <c r="C122" s="295"/>
      <c r="D122" s="369"/>
      <c r="E122" s="295"/>
      <c r="F122" s="295"/>
      <c r="G122" s="296"/>
      <c r="H122" s="296"/>
      <c r="I122" s="295"/>
      <c r="J122" s="297"/>
      <c r="K122" s="298"/>
      <c r="L122" s="297"/>
      <c r="M122" s="299"/>
      <c r="N122" s="300"/>
      <c r="O122" s="298"/>
      <c r="P122" s="295"/>
      <c r="Q122" s="295"/>
      <c r="R122" s="330"/>
      <c r="S122" s="330"/>
      <c r="T122" s="330"/>
      <c r="U122" s="25"/>
      <c r="V122" s="25"/>
      <c r="W122" s="330"/>
      <c r="X122" s="56"/>
      <c r="Y122" s="56"/>
      <c r="Z122" s="56"/>
      <c r="AA122" s="56"/>
      <c r="AB122" s="56"/>
      <c r="AC122" s="56"/>
      <c r="AD122" s="330"/>
    </row>
    <row r="123" spans="1:30" hidden="1" x14ac:dyDescent="0.3">
      <c r="A123" s="123">
        <v>121</v>
      </c>
      <c r="B123" s="124"/>
      <c r="C123" s="25"/>
      <c r="D123" s="365"/>
      <c r="E123" s="25"/>
      <c r="F123" s="25"/>
      <c r="G123" s="330"/>
      <c r="H123" s="330"/>
      <c r="I123" s="25"/>
      <c r="J123" s="152"/>
      <c r="K123" s="86"/>
      <c r="L123" s="152"/>
      <c r="M123" s="85"/>
      <c r="N123" s="56"/>
      <c r="O123" s="86"/>
      <c r="P123" s="25"/>
      <c r="Q123" s="25"/>
      <c r="R123" s="330"/>
      <c r="S123" s="330"/>
      <c r="T123" s="330"/>
      <c r="U123" s="25"/>
      <c r="V123" s="25"/>
      <c r="W123" s="330"/>
      <c r="X123" s="56"/>
      <c r="Y123" s="56"/>
      <c r="Z123" s="56"/>
      <c r="AA123" s="56"/>
      <c r="AB123" s="56"/>
      <c r="AC123" s="56"/>
      <c r="AD123" s="330"/>
    </row>
    <row r="124" spans="1:30" hidden="1" x14ac:dyDescent="0.3">
      <c r="A124" s="123">
        <v>122</v>
      </c>
      <c r="B124" s="154" t="s">
        <v>391</v>
      </c>
      <c r="C124" s="141"/>
      <c r="D124" s="371" t="s">
        <v>1481</v>
      </c>
      <c r="E124" s="141"/>
      <c r="F124" s="141"/>
      <c r="G124" s="142"/>
      <c r="H124" s="142"/>
      <c r="I124" s="141"/>
      <c r="J124" s="153"/>
      <c r="K124" s="145"/>
      <c r="L124" s="153"/>
      <c r="M124" s="143"/>
      <c r="N124" s="144"/>
      <c r="O124" s="145"/>
      <c r="P124" s="141"/>
      <c r="Q124" s="141"/>
      <c r="R124" s="330"/>
      <c r="S124" s="330"/>
      <c r="T124" s="330"/>
      <c r="U124" s="25"/>
      <c r="V124" s="25"/>
      <c r="W124" s="330"/>
      <c r="X124" s="56"/>
      <c r="Y124" s="56"/>
      <c r="Z124" s="56"/>
      <c r="AA124" s="56"/>
      <c r="AB124" s="56"/>
      <c r="AC124" s="56"/>
      <c r="AD124" s="330"/>
    </row>
    <row r="125" spans="1:30" hidden="1" x14ac:dyDescent="0.3">
      <c r="A125" s="123">
        <v>123</v>
      </c>
      <c r="B125" s="124"/>
      <c r="C125" s="25"/>
      <c r="D125" s="365"/>
      <c r="E125" s="25"/>
      <c r="F125" s="25"/>
      <c r="G125" s="330"/>
      <c r="H125" s="330"/>
      <c r="I125" s="25"/>
      <c r="J125" s="152"/>
      <c r="K125" s="86"/>
      <c r="L125" s="152"/>
      <c r="M125" s="85"/>
      <c r="N125" s="56"/>
      <c r="O125" s="86"/>
      <c r="P125" s="25"/>
      <c r="Q125" s="25"/>
      <c r="R125" s="330"/>
      <c r="S125" s="330"/>
      <c r="T125" s="330"/>
      <c r="U125" s="25"/>
      <c r="V125" s="25"/>
      <c r="W125" s="330"/>
      <c r="X125" s="56"/>
      <c r="Y125" s="56"/>
      <c r="Z125" s="56"/>
      <c r="AA125" s="56"/>
      <c r="AB125" s="56"/>
      <c r="AC125" s="56"/>
      <c r="AD125" s="330"/>
    </row>
    <row r="126" spans="1:30" hidden="1" x14ac:dyDescent="0.3">
      <c r="A126" s="123">
        <v>124</v>
      </c>
      <c r="B126" s="124" t="s">
        <v>1477</v>
      </c>
      <c r="C126" s="25" t="s">
        <v>391</v>
      </c>
      <c r="D126" s="365" t="s">
        <v>1542</v>
      </c>
      <c r="E126" s="25"/>
      <c r="F126" s="25" t="s">
        <v>392</v>
      </c>
      <c r="G126" s="330"/>
      <c r="H126" s="330"/>
      <c r="I126" s="25" t="s">
        <v>393</v>
      </c>
      <c r="J126" s="152" t="s">
        <v>394</v>
      </c>
      <c r="K126" s="86"/>
      <c r="L126" s="152"/>
      <c r="M126" s="85"/>
      <c r="N126" s="56" t="s">
        <v>386</v>
      </c>
      <c r="O126" s="86" t="s">
        <v>105</v>
      </c>
      <c r="P126" s="25"/>
      <c r="Q126" s="25">
        <v>200</v>
      </c>
      <c r="R126" s="330"/>
      <c r="S126" s="330"/>
      <c r="T126" s="330"/>
      <c r="U126" s="25"/>
      <c r="V126" s="25"/>
      <c r="W126" s="330"/>
      <c r="X126" s="56"/>
      <c r="Y126" s="56"/>
      <c r="Z126" s="56"/>
      <c r="AA126" s="56"/>
      <c r="AB126" s="56"/>
      <c r="AC126" s="56"/>
      <c r="AD126" s="330"/>
    </row>
    <row r="127" spans="1:30" hidden="1" x14ac:dyDescent="0.3">
      <c r="A127" s="123">
        <v>125</v>
      </c>
      <c r="B127" s="124" t="s">
        <v>1477</v>
      </c>
      <c r="C127" s="25" t="s">
        <v>391</v>
      </c>
      <c r="D127" s="365" t="s">
        <v>1543</v>
      </c>
      <c r="E127" s="25"/>
      <c r="F127" s="25" t="s">
        <v>395</v>
      </c>
      <c r="G127" s="330"/>
      <c r="H127" s="330"/>
      <c r="I127" s="25" t="s">
        <v>393</v>
      </c>
      <c r="J127" s="152" t="s">
        <v>396</v>
      </c>
      <c r="K127" s="86"/>
      <c r="L127" s="152"/>
      <c r="M127" s="85"/>
      <c r="N127" s="56" t="s">
        <v>319</v>
      </c>
      <c r="O127" s="86" t="s">
        <v>105</v>
      </c>
      <c r="P127" s="25"/>
      <c r="Q127" s="25">
        <v>200</v>
      </c>
      <c r="R127" s="330"/>
      <c r="S127" s="330"/>
      <c r="T127" s="330"/>
      <c r="U127" s="25"/>
      <c r="V127" s="25"/>
      <c r="W127" s="330"/>
      <c r="X127" s="56"/>
      <c r="Y127" s="56"/>
      <c r="Z127" s="56"/>
      <c r="AA127" s="56"/>
      <c r="AB127" s="56"/>
      <c r="AC127" s="56"/>
      <c r="AD127" s="330"/>
    </row>
    <row r="128" spans="1:30" hidden="1" x14ac:dyDescent="0.3">
      <c r="A128" s="123">
        <v>126</v>
      </c>
      <c r="B128" s="124"/>
      <c r="C128" s="25"/>
      <c r="D128" s="365"/>
      <c r="E128" s="25"/>
      <c r="F128" s="25"/>
      <c r="G128" s="330"/>
      <c r="H128" s="330"/>
      <c r="I128" s="25"/>
      <c r="J128" s="152"/>
      <c r="K128" s="86"/>
      <c r="L128" s="152"/>
      <c r="M128" s="85"/>
      <c r="N128" s="56"/>
      <c r="O128" s="86"/>
      <c r="P128" s="25"/>
      <c r="Q128" s="25"/>
      <c r="U128" s="25"/>
      <c r="V128" s="25"/>
      <c r="W128" s="330"/>
      <c r="X128" s="56"/>
      <c r="Y128" s="56"/>
      <c r="Z128" s="56"/>
      <c r="AA128" s="56"/>
      <c r="AB128" s="56"/>
      <c r="AC128" s="56"/>
      <c r="AD128" s="330"/>
    </row>
    <row r="129" spans="1:30" hidden="1" x14ac:dyDescent="0.3">
      <c r="A129" s="123">
        <v>127</v>
      </c>
      <c r="B129" s="124" t="s">
        <v>1477</v>
      </c>
      <c r="C129" s="25" t="s">
        <v>397</v>
      </c>
      <c r="D129" s="365" t="s">
        <v>1544</v>
      </c>
      <c r="E129" s="25"/>
      <c r="F129" s="25" t="s">
        <v>398</v>
      </c>
      <c r="G129" s="330"/>
      <c r="H129" s="330"/>
      <c r="I129" s="25" t="s">
        <v>102</v>
      </c>
      <c r="J129" s="152" t="s">
        <v>399</v>
      </c>
      <c r="K129" s="86"/>
      <c r="L129" s="152"/>
      <c r="M129" s="85"/>
      <c r="N129" s="56" t="s">
        <v>386</v>
      </c>
      <c r="O129" s="86" t="s">
        <v>285</v>
      </c>
      <c r="P129" s="25"/>
      <c r="Q129" s="25">
        <v>200</v>
      </c>
      <c r="U129" s="25"/>
      <c r="V129" s="25"/>
      <c r="W129" s="330"/>
      <c r="X129" s="56"/>
      <c r="Y129" s="56"/>
      <c r="Z129" s="56"/>
      <c r="AA129" s="56"/>
      <c r="AB129" s="56"/>
      <c r="AC129" s="56"/>
      <c r="AD129" s="330"/>
    </row>
    <row r="130" spans="1:30" hidden="1" x14ac:dyDescent="0.3">
      <c r="A130" s="123">
        <v>128</v>
      </c>
      <c r="B130" s="124" t="s">
        <v>1477</v>
      </c>
      <c r="C130" s="25" t="s">
        <v>397</v>
      </c>
      <c r="D130" s="365" t="s">
        <v>1545</v>
      </c>
      <c r="E130" s="25"/>
      <c r="F130" s="25" t="s">
        <v>400</v>
      </c>
      <c r="G130" s="330"/>
      <c r="H130" s="330"/>
      <c r="I130" s="25" t="s">
        <v>102</v>
      </c>
      <c r="J130" s="152" t="s">
        <v>401</v>
      </c>
      <c r="K130" s="86"/>
      <c r="L130" s="152"/>
      <c r="M130" s="85"/>
      <c r="N130" s="56" t="s">
        <v>319</v>
      </c>
      <c r="O130" s="86" t="s">
        <v>285</v>
      </c>
      <c r="P130" s="25"/>
      <c r="Q130" s="25">
        <v>200</v>
      </c>
      <c r="U130" s="25"/>
      <c r="V130" s="25"/>
      <c r="W130" s="330"/>
      <c r="X130" s="56"/>
      <c r="Y130" s="56"/>
      <c r="Z130" s="56"/>
      <c r="AA130" s="56"/>
      <c r="AB130" s="56"/>
      <c r="AC130" s="56"/>
      <c r="AD130" s="330"/>
    </row>
    <row r="131" spans="1:30" hidden="1" x14ac:dyDescent="0.3">
      <c r="A131" s="123">
        <v>129</v>
      </c>
      <c r="B131" s="124" t="s">
        <v>1477</v>
      </c>
      <c r="C131" s="25" t="s">
        <v>397</v>
      </c>
      <c r="D131" s="365" t="s">
        <v>1546</v>
      </c>
      <c r="E131" s="25"/>
      <c r="F131" s="25" t="s">
        <v>402</v>
      </c>
      <c r="G131" s="330"/>
      <c r="H131" s="330"/>
      <c r="I131" s="25" t="s">
        <v>102</v>
      </c>
      <c r="J131" s="152" t="s">
        <v>403</v>
      </c>
      <c r="K131" s="86"/>
      <c r="L131" s="152"/>
      <c r="M131" s="85"/>
      <c r="N131" s="56" t="s">
        <v>386</v>
      </c>
      <c r="O131" s="86" t="s">
        <v>390</v>
      </c>
      <c r="P131" s="25"/>
      <c r="Q131" s="25">
        <v>200</v>
      </c>
      <c r="U131" s="25"/>
      <c r="V131" s="25"/>
      <c r="W131" s="330"/>
      <c r="X131" s="56"/>
      <c r="Y131" s="56"/>
      <c r="Z131" s="56"/>
      <c r="AA131" s="56"/>
      <c r="AB131" s="56"/>
      <c r="AC131" s="56"/>
      <c r="AD131" s="330"/>
    </row>
    <row r="132" spans="1:30" hidden="1" x14ac:dyDescent="0.3">
      <c r="A132" s="123">
        <v>130</v>
      </c>
      <c r="B132" s="124" t="s">
        <v>1477</v>
      </c>
      <c r="C132" s="25" t="s">
        <v>397</v>
      </c>
      <c r="D132" s="365" t="s">
        <v>1547</v>
      </c>
      <c r="E132" s="25"/>
      <c r="F132" s="25" t="s">
        <v>404</v>
      </c>
      <c r="G132" s="330"/>
      <c r="H132" s="330"/>
      <c r="I132" s="25" t="s">
        <v>102</v>
      </c>
      <c r="J132" s="152" t="s">
        <v>405</v>
      </c>
      <c r="K132" s="86"/>
      <c r="L132" s="152"/>
      <c r="M132" s="85"/>
      <c r="N132" s="56" t="s">
        <v>319</v>
      </c>
      <c r="O132" s="86" t="s">
        <v>390</v>
      </c>
      <c r="P132" s="25"/>
      <c r="Q132" s="25">
        <v>200</v>
      </c>
      <c r="U132" s="25"/>
      <c r="V132" s="25"/>
      <c r="W132" s="330"/>
      <c r="X132" s="56"/>
      <c r="Y132" s="56"/>
      <c r="Z132" s="56"/>
      <c r="AA132" s="56"/>
      <c r="AB132" s="56"/>
      <c r="AC132" s="56"/>
      <c r="AD132" s="330"/>
    </row>
    <row r="133" spans="1:30" hidden="1" x14ac:dyDescent="0.3">
      <c r="A133" s="123">
        <v>131</v>
      </c>
      <c r="B133" s="124"/>
      <c r="C133" s="25"/>
      <c r="D133" s="365"/>
      <c r="E133" s="25"/>
      <c r="F133" s="25"/>
      <c r="G133" s="330"/>
      <c r="H133" s="330"/>
      <c r="I133" s="25"/>
      <c r="J133" s="152"/>
      <c r="K133" s="86"/>
      <c r="L133" s="152"/>
      <c r="M133" s="85"/>
      <c r="N133" s="56"/>
      <c r="O133" s="86"/>
      <c r="P133" s="25"/>
      <c r="Q133" s="25"/>
      <c r="U133" s="25"/>
      <c r="V133" s="25"/>
      <c r="W133" s="330"/>
      <c r="X133" s="56"/>
      <c r="Y133" s="56"/>
      <c r="Z133" s="56"/>
      <c r="AA133" s="56"/>
      <c r="AB133" s="56"/>
      <c r="AC133" s="56"/>
      <c r="AD133" s="330"/>
    </row>
    <row r="134" spans="1:30" hidden="1" x14ac:dyDescent="0.3">
      <c r="A134" s="123">
        <v>132</v>
      </c>
      <c r="B134" s="124" t="s">
        <v>1477</v>
      </c>
      <c r="C134" s="25"/>
      <c r="D134" s="365" t="s">
        <v>1548</v>
      </c>
      <c r="E134" s="25"/>
      <c r="F134" s="25" t="s">
        <v>406</v>
      </c>
      <c r="G134" s="330"/>
      <c r="H134" s="330"/>
      <c r="I134" s="25" t="s">
        <v>102</v>
      </c>
      <c r="J134" s="152" t="s">
        <v>407</v>
      </c>
      <c r="K134" s="86"/>
      <c r="L134" s="152"/>
      <c r="M134" s="85"/>
      <c r="N134" s="56" t="s">
        <v>386</v>
      </c>
      <c r="O134" s="86" t="s">
        <v>408</v>
      </c>
      <c r="P134" s="25"/>
      <c r="Q134" s="25">
        <v>200</v>
      </c>
      <c r="U134" s="25"/>
      <c r="V134" s="25"/>
      <c r="W134" s="330"/>
      <c r="X134" s="56"/>
      <c r="Y134" s="56"/>
      <c r="Z134" s="56"/>
      <c r="AA134" s="56"/>
      <c r="AB134" s="56"/>
      <c r="AC134" s="56"/>
      <c r="AD134" s="330"/>
    </row>
    <row r="135" spans="1:30" hidden="1" x14ac:dyDescent="0.3">
      <c r="A135" s="123">
        <v>133</v>
      </c>
      <c r="B135" s="124" t="s">
        <v>1477</v>
      </c>
      <c r="C135" s="25"/>
      <c r="D135" s="365" t="s">
        <v>1549</v>
      </c>
      <c r="E135" s="25"/>
      <c r="F135" s="25" t="s">
        <v>409</v>
      </c>
      <c r="G135" s="330"/>
      <c r="H135" s="330"/>
      <c r="I135" s="25" t="s">
        <v>102</v>
      </c>
      <c r="J135" s="152" t="s">
        <v>410</v>
      </c>
      <c r="K135" s="86"/>
      <c r="L135" s="152"/>
      <c r="M135" s="85"/>
      <c r="N135" s="56" t="s">
        <v>319</v>
      </c>
      <c r="O135" s="86" t="s">
        <v>408</v>
      </c>
      <c r="P135" s="25"/>
      <c r="Q135" s="25">
        <v>200</v>
      </c>
      <c r="U135" s="122"/>
      <c r="V135" s="122"/>
      <c r="X135" s="62"/>
      <c r="Y135" s="62"/>
      <c r="Z135" s="62"/>
      <c r="AA135" s="62"/>
      <c r="AB135" s="62"/>
      <c r="AC135" s="62"/>
    </row>
    <row r="136" spans="1:30" hidden="1" x14ac:dyDescent="0.3">
      <c r="A136" s="123">
        <v>134</v>
      </c>
      <c r="B136" s="124"/>
      <c r="C136" s="25"/>
      <c r="D136" s="365"/>
      <c r="E136" s="25"/>
      <c r="F136" s="25"/>
      <c r="G136" s="330"/>
      <c r="H136" s="330"/>
      <c r="I136" s="25"/>
      <c r="J136" s="152"/>
      <c r="K136" s="86"/>
      <c r="L136" s="152"/>
      <c r="M136" s="85"/>
      <c r="N136" s="56"/>
      <c r="O136" s="86"/>
      <c r="P136" s="25"/>
      <c r="Q136" s="25"/>
      <c r="U136" s="122"/>
      <c r="V136" s="122"/>
      <c r="X136" s="62"/>
      <c r="Y136" s="62"/>
      <c r="Z136" s="62"/>
      <c r="AA136" s="62"/>
      <c r="AB136" s="62"/>
      <c r="AC136" s="62"/>
    </row>
    <row r="137" spans="1:30" ht="28.8" hidden="1" x14ac:dyDescent="0.3">
      <c r="A137" s="123">
        <v>135</v>
      </c>
      <c r="B137" s="124" t="s">
        <v>411</v>
      </c>
      <c r="C137" s="25" t="s">
        <v>412</v>
      </c>
      <c r="D137" s="365" t="s">
        <v>1552</v>
      </c>
      <c r="E137" s="25"/>
      <c r="F137" s="25" t="s">
        <v>413</v>
      </c>
      <c r="G137" s="330"/>
      <c r="H137" s="330"/>
      <c r="I137" s="25" t="s">
        <v>414</v>
      </c>
      <c r="J137" s="180" t="s">
        <v>415</v>
      </c>
      <c r="K137" s="287"/>
      <c r="L137" s="180"/>
      <c r="M137" s="85"/>
      <c r="N137" s="56" t="s">
        <v>386</v>
      </c>
      <c r="O137" s="86" t="s">
        <v>416</v>
      </c>
      <c r="P137" s="25"/>
      <c r="Q137" s="25">
        <v>250</v>
      </c>
      <c r="U137" s="122"/>
      <c r="V137" s="122"/>
      <c r="X137" s="62"/>
      <c r="Y137" s="62"/>
      <c r="Z137" s="62"/>
      <c r="AA137" s="62"/>
      <c r="AB137" s="62"/>
      <c r="AC137" s="62"/>
    </row>
    <row r="138" spans="1:30" ht="28.8" hidden="1" x14ac:dyDescent="0.3">
      <c r="A138" s="123">
        <v>136</v>
      </c>
      <c r="B138" s="124" t="s">
        <v>411</v>
      </c>
      <c r="C138" s="25" t="s">
        <v>412</v>
      </c>
      <c r="D138" s="365" t="s">
        <v>1553</v>
      </c>
      <c r="E138" s="25"/>
      <c r="F138" s="25" t="s">
        <v>417</v>
      </c>
      <c r="G138" s="330"/>
      <c r="H138" s="330"/>
      <c r="I138" s="25" t="s">
        <v>414</v>
      </c>
      <c r="J138" s="152" t="s">
        <v>418</v>
      </c>
      <c r="K138" s="86"/>
      <c r="L138" s="152"/>
      <c r="M138" s="85"/>
      <c r="N138" s="56" t="s">
        <v>319</v>
      </c>
      <c r="O138" s="86" t="s">
        <v>416</v>
      </c>
      <c r="P138" s="25"/>
      <c r="Q138" s="25">
        <v>250</v>
      </c>
      <c r="U138" s="122"/>
      <c r="V138" s="122"/>
      <c r="X138" s="62"/>
      <c r="Y138" s="62"/>
      <c r="Z138" s="62"/>
      <c r="AA138" s="62"/>
      <c r="AB138" s="62"/>
      <c r="AC138" s="62"/>
    </row>
    <row r="139" spans="1:30" hidden="1" x14ac:dyDescent="0.3">
      <c r="A139" s="123">
        <v>137</v>
      </c>
      <c r="B139" s="124"/>
      <c r="C139" s="25"/>
      <c r="D139" s="365"/>
      <c r="E139" s="25"/>
      <c r="F139" s="25"/>
      <c r="G139" s="330"/>
      <c r="H139" s="330"/>
      <c r="I139" s="25"/>
      <c r="J139" s="152"/>
      <c r="K139" s="86"/>
      <c r="L139" s="152"/>
      <c r="M139" s="85"/>
      <c r="N139" s="56"/>
      <c r="O139" s="86"/>
      <c r="P139" s="25"/>
      <c r="Q139" s="25"/>
      <c r="U139" s="122"/>
      <c r="V139" s="122"/>
      <c r="X139" s="62"/>
      <c r="Y139" s="62"/>
      <c r="Z139" s="62"/>
      <c r="AA139" s="62"/>
      <c r="AB139" s="62"/>
      <c r="AC139" s="62"/>
    </row>
    <row r="140" spans="1:30" ht="28.8" hidden="1" x14ac:dyDescent="0.3">
      <c r="A140" s="123">
        <v>138</v>
      </c>
      <c r="B140" s="124" t="s">
        <v>411</v>
      </c>
      <c r="C140" s="25" t="s">
        <v>412</v>
      </c>
      <c r="D140" s="365" t="s">
        <v>1550</v>
      </c>
      <c r="E140" s="25"/>
      <c r="F140" s="25" t="s">
        <v>419</v>
      </c>
      <c r="G140" s="330"/>
      <c r="H140" s="330"/>
      <c r="I140" s="25" t="s">
        <v>414</v>
      </c>
      <c r="J140" s="152" t="s">
        <v>420</v>
      </c>
      <c r="K140" s="86"/>
      <c r="L140" s="152"/>
      <c r="M140" s="85"/>
      <c r="N140" s="56" t="s">
        <v>386</v>
      </c>
      <c r="O140" s="86" t="s">
        <v>421</v>
      </c>
      <c r="P140" s="25"/>
      <c r="Q140" s="25">
        <v>250</v>
      </c>
      <c r="U140" s="122"/>
      <c r="V140" s="122"/>
      <c r="X140" s="62"/>
      <c r="Y140" s="62"/>
      <c r="Z140" s="62"/>
      <c r="AA140" s="62"/>
      <c r="AB140" s="62"/>
      <c r="AC140" s="62"/>
    </row>
    <row r="141" spans="1:30" ht="28.8" hidden="1" x14ac:dyDescent="0.3">
      <c r="A141" s="123">
        <v>139</v>
      </c>
      <c r="B141" s="124" t="s">
        <v>411</v>
      </c>
      <c r="C141" s="25" t="s">
        <v>412</v>
      </c>
      <c r="D141" s="365" t="s">
        <v>1551</v>
      </c>
      <c r="E141" s="25"/>
      <c r="F141" s="25" t="s">
        <v>422</v>
      </c>
      <c r="G141" s="330"/>
      <c r="H141" s="330"/>
      <c r="I141" s="25" t="s">
        <v>414</v>
      </c>
      <c r="J141" s="152" t="s">
        <v>423</v>
      </c>
      <c r="K141" s="86"/>
      <c r="L141" s="152"/>
      <c r="M141" s="85"/>
      <c r="N141" s="56" t="s">
        <v>319</v>
      </c>
      <c r="O141" s="86" t="s">
        <v>421</v>
      </c>
      <c r="P141" s="25"/>
      <c r="Q141" s="25">
        <v>250</v>
      </c>
      <c r="U141" s="122"/>
      <c r="V141" s="122"/>
      <c r="X141" s="62"/>
      <c r="Y141" s="62"/>
      <c r="Z141" s="62"/>
      <c r="AA141" s="62"/>
      <c r="AB141" s="62"/>
      <c r="AC141" s="62"/>
    </row>
    <row r="142" spans="1:30" hidden="1" x14ac:dyDescent="0.3">
      <c r="A142" s="123">
        <v>140</v>
      </c>
      <c r="B142" s="124"/>
      <c r="C142" s="25"/>
      <c r="D142" s="365"/>
      <c r="E142" s="25"/>
      <c r="F142" s="25"/>
      <c r="G142" s="330"/>
      <c r="H142" s="330"/>
      <c r="I142" s="25"/>
      <c r="J142" s="152"/>
      <c r="K142" s="86"/>
      <c r="L142" s="152"/>
      <c r="M142" s="85"/>
      <c r="N142" s="56"/>
      <c r="O142" s="86"/>
      <c r="P142" s="25"/>
      <c r="Q142" s="25"/>
      <c r="U142" s="122"/>
      <c r="V142" s="122"/>
      <c r="X142" s="62"/>
      <c r="Y142" s="62"/>
      <c r="Z142" s="62"/>
      <c r="AA142" s="62"/>
      <c r="AB142" s="62"/>
      <c r="AC142" s="62"/>
    </row>
    <row r="143" spans="1:30" hidden="1" x14ac:dyDescent="0.3">
      <c r="A143" s="123">
        <v>141</v>
      </c>
      <c r="B143" s="124" t="s">
        <v>411</v>
      </c>
      <c r="C143" s="25" t="s">
        <v>424</v>
      </c>
      <c r="D143" s="365" t="s">
        <v>1554</v>
      </c>
      <c r="E143" s="25"/>
      <c r="F143" s="25" t="s">
        <v>425</v>
      </c>
      <c r="G143" s="330"/>
      <c r="H143" s="330"/>
      <c r="I143" s="25" t="s">
        <v>426</v>
      </c>
      <c r="J143" s="152" t="s">
        <v>427</v>
      </c>
      <c r="K143" s="86"/>
      <c r="L143" s="152"/>
      <c r="M143" s="85"/>
      <c r="N143" s="56" t="s">
        <v>386</v>
      </c>
      <c r="O143" s="86" t="s">
        <v>337</v>
      </c>
      <c r="P143" s="25"/>
      <c r="Q143" s="25"/>
      <c r="U143" s="122"/>
      <c r="V143" s="122"/>
      <c r="X143" s="62"/>
      <c r="Y143" s="62"/>
      <c r="Z143" s="62"/>
      <c r="AA143" s="62"/>
      <c r="AB143" s="62"/>
      <c r="AC143" s="62"/>
    </row>
    <row r="144" spans="1:30" hidden="1" x14ac:dyDescent="0.3">
      <c r="A144" s="123">
        <v>142</v>
      </c>
      <c r="B144" s="124" t="s">
        <v>411</v>
      </c>
      <c r="C144" s="25" t="s">
        <v>424</v>
      </c>
      <c r="D144" s="365" t="s">
        <v>1555</v>
      </c>
      <c r="E144" s="25"/>
      <c r="F144" s="25" t="s">
        <v>428</v>
      </c>
      <c r="G144" s="330"/>
      <c r="H144" s="330"/>
      <c r="I144" s="25" t="s">
        <v>426</v>
      </c>
      <c r="J144" s="152" t="s">
        <v>429</v>
      </c>
      <c r="K144" s="86"/>
      <c r="L144" s="152"/>
      <c r="M144" s="85"/>
      <c r="N144" s="56" t="s">
        <v>319</v>
      </c>
      <c r="O144" s="86" t="s">
        <v>337</v>
      </c>
      <c r="P144" s="25"/>
      <c r="Q144" s="25"/>
      <c r="U144" s="122"/>
      <c r="V144" s="122"/>
      <c r="X144" s="62"/>
      <c r="Y144" s="62"/>
      <c r="Z144" s="62"/>
      <c r="AA144" s="62"/>
      <c r="AB144" s="62"/>
      <c r="AC144" s="62"/>
    </row>
    <row r="145" spans="1:29" hidden="1" x14ac:dyDescent="0.3">
      <c r="A145" s="123">
        <v>152</v>
      </c>
      <c r="B145" s="124"/>
      <c r="C145" s="25"/>
      <c r="D145" s="365"/>
      <c r="E145" s="25"/>
      <c r="F145" s="25"/>
      <c r="G145" s="330"/>
      <c r="H145" s="330"/>
      <c r="I145" s="25"/>
      <c r="J145" s="152"/>
      <c r="K145" s="86"/>
      <c r="L145" s="152"/>
      <c r="M145" s="85"/>
      <c r="N145" s="56"/>
      <c r="O145" s="86"/>
      <c r="P145" s="25"/>
      <c r="Q145" s="25"/>
      <c r="U145" s="122"/>
      <c r="V145" s="122"/>
      <c r="X145" s="62"/>
      <c r="Y145" s="62"/>
      <c r="Z145" s="62"/>
      <c r="AA145" s="62"/>
      <c r="AB145" s="62"/>
      <c r="AC145" s="62"/>
    </row>
    <row r="146" spans="1:29" x14ac:dyDescent="0.3">
      <c r="A146" s="123">
        <v>153</v>
      </c>
      <c r="B146" s="124" t="s">
        <v>430</v>
      </c>
      <c r="C146" s="25" t="s">
        <v>431</v>
      </c>
      <c r="D146" s="374" t="s">
        <v>1596</v>
      </c>
      <c r="E146" s="25"/>
      <c r="F146" s="25" t="s">
        <v>432</v>
      </c>
      <c r="G146" s="330"/>
      <c r="H146" s="330"/>
      <c r="I146" s="25" t="s">
        <v>117</v>
      </c>
      <c r="J146" s="152" t="s">
        <v>433</v>
      </c>
      <c r="K146" s="86"/>
      <c r="L146" s="387" t="s">
        <v>1884</v>
      </c>
      <c r="M146" s="85"/>
      <c r="N146" s="56" t="s">
        <v>386</v>
      </c>
      <c r="O146" s="86" t="s">
        <v>138</v>
      </c>
      <c r="P146" s="25"/>
      <c r="Q146" s="25">
        <v>500</v>
      </c>
      <c r="U146" s="122"/>
      <c r="V146" s="122"/>
      <c r="X146" s="62"/>
      <c r="Y146" s="62"/>
      <c r="Z146" s="62"/>
      <c r="AA146" s="62"/>
      <c r="AB146" s="62"/>
      <c r="AC146" s="62"/>
    </row>
    <row r="147" spans="1:29" x14ac:dyDescent="0.3">
      <c r="A147" s="123">
        <v>154</v>
      </c>
      <c r="B147" s="124" t="s">
        <v>430</v>
      </c>
      <c r="C147" s="25" t="s">
        <v>431</v>
      </c>
      <c r="D147" s="374" t="s">
        <v>1597</v>
      </c>
      <c r="E147" s="25"/>
      <c r="F147" s="25" t="s">
        <v>434</v>
      </c>
      <c r="G147" s="330"/>
      <c r="H147" s="330"/>
      <c r="I147" s="25" t="s">
        <v>117</v>
      </c>
      <c r="J147" s="152" t="s">
        <v>435</v>
      </c>
      <c r="K147" s="86"/>
      <c r="L147" s="387" t="s">
        <v>1897</v>
      </c>
      <c r="M147" s="85"/>
      <c r="N147" s="56" t="s">
        <v>319</v>
      </c>
      <c r="O147" s="86" t="s">
        <v>138</v>
      </c>
      <c r="P147" s="25"/>
      <c r="Q147" s="25">
        <v>500</v>
      </c>
      <c r="U147" s="122"/>
      <c r="V147" s="122"/>
      <c r="X147" s="62"/>
      <c r="Y147" s="62"/>
      <c r="Z147" s="62"/>
      <c r="AA147" s="62"/>
      <c r="AB147" s="62"/>
      <c r="AC147" s="62"/>
    </row>
    <row r="148" spans="1:29" hidden="1" x14ac:dyDescent="0.3">
      <c r="A148" s="123">
        <v>157</v>
      </c>
      <c r="B148" s="124"/>
      <c r="C148" s="25"/>
      <c r="D148" s="365"/>
      <c r="E148" s="25"/>
      <c r="F148" s="25"/>
      <c r="G148" s="330"/>
      <c r="H148" s="330"/>
      <c r="I148" s="25"/>
      <c r="J148" s="152"/>
      <c r="K148" s="86"/>
      <c r="L148" s="152"/>
      <c r="M148" s="85"/>
      <c r="N148" s="56"/>
      <c r="O148" s="86"/>
      <c r="P148" s="25"/>
      <c r="Q148" s="25"/>
      <c r="U148" s="122"/>
      <c r="V148" s="122"/>
      <c r="X148" s="62"/>
      <c r="Y148" s="62"/>
      <c r="Z148" s="62"/>
      <c r="AA148" s="62"/>
      <c r="AB148" s="62"/>
      <c r="AC148" s="62"/>
    </row>
    <row r="149" spans="1:29" hidden="1" x14ac:dyDescent="0.3">
      <c r="A149" s="123">
        <v>158</v>
      </c>
      <c r="B149" s="124"/>
      <c r="C149" s="25"/>
      <c r="D149" s="365"/>
      <c r="E149" s="25"/>
      <c r="F149" s="25"/>
      <c r="G149" s="330"/>
      <c r="H149" s="330"/>
      <c r="I149" s="25"/>
      <c r="J149" s="152"/>
      <c r="K149" s="86"/>
      <c r="L149" s="152"/>
      <c r="M149" s="85"/>
      <c r="N149" s="56"/>
      <c r="O149" s="86"/>
      <c r="P149" s="25"/>
      <c r="Q149" s="25"/>
      <c r="U149" s="122"/>
      <c r="V149" s="122"/>
      <c r="X149" s="62"/>
      <c r="Y149" s="62"/>
      <c r="Z149" s="62"/>
      <c r="AA149" s="62"/>
      <c r="AB149" s="62"/>
      <c r="AC149" s="62"/>
    </row>
    <row r="150" spans="1:29" hidden="1" x14ac:dyDescent="0.3">
      <c r="A150" s="123">
        <v>159</v>
      </c>
      <c r="B150" s="154" t="s">
        <v>436</v>
      </c>
      <c r="C150" s="141"/>
      <c r="D150" s="371" t="s">
        <v>1482</v>
      </c>
      <c r="E150" s="141"/>
      <c r="F150" s="141"/>
      <c r="G150" s="142"/>
      <c r="H150" s="142"/>
      <c r="I150" s="141"/>
      <c r="J150" s="153"/>
      <c r="K150" s="145"/>
      <c r="L150" s="153"/>
      <c r="M150" s="143"/>
      <c r="N150" s="144"/>
      <c r="O150" s="145"/>
      <c r="P150" s="141"/>
      <c r="Q150" s="141"/>
      <c r="U150" s="122"/>
      <c r="V150" s="122"/>
      <c r="X150" s="62"/>
      <c r="Y150" s="62"/>
      <c r="Z150" s="62"/>
      <c r="AA150" s="62"/>
      <c r="AB150" s="62"/>
      <c r="AC150" s="62"/>
    </row>
    <row r="151" spans="1:29" hidden="1" x14ac:dyDescent="0.3">
      <c r="A151" s="123">
        <v>160</v>
      </c>
      <c r="B151" s="124"/>
      <c r="C151" s="25"/>
      <c r="D151" s="365"/>
      <c r="E151" s="25"/>
      <c r="F151" s="25"/>
      <c r="G151" s="330"/>
      <c r="H151" s="330"/>
      <c r="I151" s="25"/>
      <c r="J151" s="152"/>
      <c r="K151" s="86"/>
      <c r="L151" s="152"/>
      <c r="M151" s="85"/>
      <c r="N151" s="56"/>
      <c r="O151" s="86"/>
      <c r="P151" s="25"/>
      <c r="Q151" s="25"/>
      <c r="U151" s="122"/>
      <c r="V151" s="122"/>
      <c r="X151" s="62"/>
      <c r="Y151" s="62"/>
      <c r="Z151" s="62"/>
      <c r="AA151" s="62"/>
      <c r="AB151" s="62"/>
      <c r="AC151" s="62"/>
    </row>
    <row r="152" spans="1:29" hidden="1" x14ac:dyDescent="0.3">
      <c r="A152" s="123">
        <v>161</v>
      </c>
      <c r="B152" s="124" t="s">
        <v>437</v>
      </c>
      <c r="C152" s="25"/>
      <c r="D152" s="365" t="s">
        <v>1556</v>
      </c>
      <c r="E152" s="25"/>
      <c r="F152" s="25" t="s">
        <v>438</v>
      </c>
      <c r="G152" s="330"/>
      <c r="H152" s="330"/>
      <c r="I152" s="25" t="s">
        <v>102</v>
      </c>
      <c r="J152" s="152" t="s">
        <v>439</v>
      </c>
      <c r="K152" s="86"/>
      <c r="L152" s="152"/>
      <c r="M152" s="85"/>
      <c r="N152" s="56" t="s">
        <v>104</v>
      </c>
      <c r="O152" s="86" t="s">
        <v>440</v>
      </c>
      <c r="P152" s="25"/>
      <c r="Q152" s="25">
        <v>200</v>
      </c>
      <c r="U152" s="122"/>
      <c r="V152" s="122"/>
      <c r="X152" s="62"/>
      <c r="Y152" s="62"/>
      <c r="Z152" s="62"/>
      <c r="AA152" s="62"/>
      <c r="AB152" s="62"/>
      <c r="AC152" s="62"/>
    </row>
    <row r="153" spans="1:29" hidden="1" x14ac:dyDescent="0.3">
      <c r="A153" s="123">
        <v>162</v>
      </c>
      <c r="B153" s="124" t="s">
        <v>437</v>
      </c>
      <c r="C153" s="25"/>
      <c r="D153" s="365" t="s">
        <v>1557</v>
      </c>
      <c r="E153" s="25"/>
      <c r="F153" s="25" t="s">
        <v>441</v>
      </c>
      <c r="G153" s="330"/>
      <c r="H153" s="330"/>
      <c r="I153" s="25" t="s">
        <v>102</v>
      </c>
      <c r="J153" s="152" t="s">
        <v>442</v>
      </c>
      <c r="K153" s="86"/>
      <c r="L153" s="152"/>
      <c r="M153" s="85"/>
      <c r="N153" s="56" t="s">
        <v>210</v>
      </c>
      <c r="O153" s="86" t="s">
        <v>440</v>
      </c>
      <c r="P153" s="25"/>
      <c r="Q153" s="25">
        <v>200</v>
      </c>
      <c r="U153" s="122"/>
      <c r="V153" s="122"/>
      <c r="X153" s="62"/>
      <c r="Y153" s="62"/>
      <c r="Z153" s="62"/>
      <c r="AA153" s="62"/>
      <c r="AB153" s="62"/>
      <c r="AC153" s="62"/>
    </row>
    <row r="154" spans="1:29" hidden="1" x14ac:dyDescent="0.3">
      <c r="A154" s="123">
        <v>163</v>
      </c>
      <c r="B154" s="124"/>
      <c r="C154" s="25"/>
      <c r="D154" s="365"/>
      <c r="E154" s="25"/>
      <c r="F154" s="25"/>
      <c r="G154" s="330"/>
      <c r="H154" s="330"/>
      <c r="I154" s="25"/>
      <c r="J154" s="152"/>
      <c r="K154" s="86"/>
      <c r="L154" s="152"/>
      <c r="M154" s="85"/>
      <c r="N154" s="56"/>
      <c r="O154" s="86"/>
      <c r="P154" s="25"/>
      <c r="Q154" s="25"/>
      <c r="U154" s="122"/>
      <c r="V154" s="122"/>
      <c r="X154" s="62"/>
      <c r="Y154" s="62"/>
      <c r="Z154" s="62"/>
      <c r="AA154" s="62"/>
      <c r="AB154" s="62"/>
      <c r="AC154" s="62"/>
    </row>
    <row r="155" spans="1:29" hidden="1" x14ac:dyDescent="0.3">
      <c r="A155" s="123">
        <v>164</v>
      </c>
      <c r="B155" s="154" t="s">
        <v>443</v>
      </c>
      <c r="C155" s="141"/>
      <c r="D155" s="371" t="s">
        <v>1483</v>
      </c>
      <c r="E155" s="141"/>
      <c r="F155" s="141"/>
      <c r="G155" s="142"/>
      <c r="H155" s="142"/>
      <c r="I155" s="141"/>
      <c r="J155" s="153"/>
      <c r="K155" s="145"/>
      <c r="L155" s="153"/>
      <c r="M155" s="143"/>
      <c r="N155" s="144"/>
      <c r="O155" s="145"/>
      <c r="P155" s="141"/>
      <c r="Q155" s="141"/>
      <c r="U155" s="122"/>
      <c r="V155" s="122"/>
      <c r="X155" s="62"/>
      <c r="Y155" s="62"/>
      <c r="Z155" s="62"/>
      <c r="AA155" s="62"/>
      <c r="AB155" s="62"/>
      <c r="AC155" s="62"/>
    </row>
    <row r="156" spans="1:29" hidden="1" x14ac:dyDescent="0.3">
      <c r="A156" s="123">
        <v>165</v>
      </c>
      <c r="B156" s="124" t="s">
        <v>444</v>
      </c>
      <c r="C156" s="25"/>
      <c r="D156" s="365" t="s">
        <v>1558</v>
      </c>
      <c r="E156" s="25"/>
      <c r="F156" s="25" t="s">
        <v>445</v>
      </c>
      <c r="G156" s="330"/>
      <c r="H156" s="330"/>
      <c r="I156" s="25" t="s">
        <v>446</v>
      </c>
      <c r="J156" s="152"/>
      <c r="K156" s="86"/>
      <c r="L156" s="152"/>
      <c r="M156" s="85"/>
      <c r="N156" s="56" t="s">
        <v>386</v>
      </c>
      <c r="O156" s="86" t="s">
        <v>447</v>
      </c>
      <c r="P156" s="25"/>
      <c r="Q156" s="25">
        <v>2000</v>
      </c>
    </row>
    <row r="157" spans="1:29" hidden="1" x14ac:dyDescent="0.3">
      <c r="A157" s="123">
        <v>166</v>
      </c>
      <c r="B157" s="63"/>
    </row>
    <row r="158" spans="1:29" hidden="1" x14ac:dyDescent="0.3">
      <c r="A158" s="123">
        <v>167</v>
      </c>
    </row>
    <row r="159" spans="1:29" hidden="1" x14ac:dyDescent="0.3">
      <c r="A159" s="123"/>
      <c r="B159" s="310" t="s">
        <v>448</v>
      </c>
      <c r="C159" s="311"/>
      <c r="D159" s="372" t="s">
        <v>1484</v>
      </c>
      <c r="E159" s="311"/>
      <c r="F159" s="311"/>
      <c r="G159" s="311"/>
      <c r="H159" s="311"/>
      <c r="I159" s="311"/>
      <c r="J159" s="312"/>
      <c r="K159" s="313"/>
      <c r="L159" s="312"/>
      <c r="M159" s="311"/>
      <c r="N159" s="314"/>
      <c r="O159" s="311"/>
      <c r="P159" s="311"/>
      <c r="Q159" s="311"/>
    </row>
    <row r="160" spans="1:29" hidden="1" x14ac:dyDescent="0.3">
      <c r="A160" s="123"/>
      <c r="B160" s="192"/>
      <c r="D160" s="373"/>
    </row>
    <row r="161" spans="1:9" hidden="1" x14ac:dyDescent="0.3">
      <c r="A161" s="123"/>
      <c r="B161" s="315" t="s">
        <v>72</v>
      </c>
      <c r="C161" s="359" t="s">
        <v>449</v>
      </c>
      <c r="D161" s="373" t="s">
        <v>1485</v>
      </c>
      <c r="E161" s="359" t="s">
        <v>79</v>
      </c>
      <c r="F161" s="359" t="s">
        <v>450</v>
      </c>
      <c r="G161" s="57"/>
      <c r="H161" s="57"/>
      <c r="I161" s="57"/>
    </row>
    <row r="162" spans="1:9" hidden="1" x14ac:dyDescent="0.3">
      <c r="A162" s="123"/>
      <c r="B162" s="276">
        <v>1</v>
      </c>
      <c r="C162" s="57" t="s">
        <v>444</v>
      </c>
      <c r="D162" s="373" t="s">
        <v>1486</v>
      </c>
      <c r="E162" t="s">
        <v>451</v>
      </c>
      <c r="F162" s="24" t="s">
        <v>452</v>
      </c>
    </row>
    <row r="163" spans="1:9" hidden="1" x14ac:dyDescent="0.3">
      <c r="A163" s="123"/>
      <c r="B163" s="276">
        <v>2</v>
      </c>
      <c r="C163" s="57" t="s">
        <v>444</v>
      </c>
      <c r="D163" s="373" t="s">
        <v>1487</v>
      </c>
      <c r="E163" t="s">
        <v>451</v>
      </c>
      <c r="F163" s="24" t="s">
        <v>453</v>
      </c>
    </row>
    <row r="164" spans="1:9" hidden="1" x14ac:dyDescent="0.3">
      <c r="A164" s="123"/>
      <c r="B164" s="276">
        <v>3</v>
      </c>
      <c r="C164" s="57" t="s">
        <v>444</v>
      </c>
      <c r="D164" s="373" t="s">
        <v>1488</v>
      </c>
      <c r="E164" t="s">
        <v>454</v>
      </c>
      <c r="F164" s="24" t="s">
        <v>455</v>
      </c>
    </row>
    <row r="165" spans="1:9" hidden="1" x14ac:dyDescent="0.3">
      <c r="A165" s="123"/>
      <c r="B165" s="276">
        <v>4</v>
      </c>
      <c r="C165" s="57" t="s">
        <v>444</v>
      </c>
      <c r="D165" s="373" t="s">
        <v>1489</v>
      </c>
      <c r="E165" t="s">
        <v>454</v>
      </c>
      <c r="F165" s="24" t="s">
        <v>456</v>
      </c>
    </row>
    <row r="166" spans="1:9" hidden="1" x14ac:dyDescent="0.3">
      <c r="A166" s="123"/>
      <c r="B166" s="276">
        <v>5</v>
      </c>
      <c r="C166" s="57" t="s">
        <v>444</v>
      </c>
      <c r="D166" s="373" t="s">
        <v>1490</v>
      </c>
      <c r="E166" t="s">
        <v>454</v>
      </c>
      <c r="F166" s="24" t="s">
        <v>457</v>
      </c>
    </row>
    <row r="167" spans="1:9" hidden="1" x14ac:dyDescent="0.3">
      <c r="A167" s="123"/>
      <c r="B167" s="276">
        <v>6</v>
      </c>
      <c r="C167" s="57" t="s">
        <v>444</v>
      </c>
      <c r="D167" s="373" t="s">
        <v>1491</v>
      </c>
      <c r="E167" t="s">
        <v>458</v>
      </c>
      <c r="F167" s="24" t="s">
        <v>459</v>
      </c>
    </row>
    <row r="168" spans="1:9" hidden="1" x14ac:dyDescent="0.3">
      <c r="A168" s="123">
        <v>170</v>
      </c>
      <c r="B168" s="277">
        <v>7</v>
      </c>
      <c r="C168" s="57" t="s">
        <v>444</v>
      </c>
      <c r="D168" s="373" t="s">
        <v>1492</v>
      </c>
      <c r="E168" t="s">
        <v>458</v>
      </c>
      <c r="F168" s="24" t="s">
        <v>460</v>
      </c>
    </row>
    <row r="169" spans="1:9" hidden="1" x14ac:dyDescent="0.3">
      <c r="A169" s="123">
        <v>171</v>
      </c>
      <c r="B169" s="277">
        <v>8</v>
      </c>
      <c r="C169" s="57" t="s">
        <v>444</v>
      </c>
      <c r="D169" s="373" t="s">
        <v>1493</v>
      </c>
      <c r="E169" t="s">
        <v>454</v>
      </c>
      <c r="F169" s="24" t="s">
        <v>461</v>
      </c>
    </row>
    <row r="170" spans="1:9" hidden="1" x14ac:dyDescent="0.3">
      <c r="A170" s="123">
        <v>172</v>
      </c>
      <c r="B170" s="277">
        <v>9</v>
      </c>
      <c r="C170" s="57" t="s">
        <v>444</v>
      </c>
      <c r="D170" s="373" t="s">
        <v>1494</v>
      </c>
      <c r="E170" t="s">
        <v>454</v>
      </c>
      <c r="F170" s="24" t="s">
        <v>462</v>
      </c>
    </row>
    <row r="171" spans="1:9" hidden="1" x14ac:dyDescent="0.3">
      <c r="A171" s="123">
        <v>173</v>
      </c>
      <c r="B171" s="277">
        <v>10</v>
      </c>
      <c r="C171" s="57" t="s">
        <v>444</v>
      </c>
      <c r="D171" s="373" t="s">
        <v>1495</v>
      </c>
      <c r="E171" t="s">
        <v>454</v>
      </c>
      <c r="F171" s="24" t="s">
        <v>463</v>
      </c>
    </row>
    <row r="172" spans="1:9" hidden="1" x14ac:dyDescent="0.3">
      <c r="A172" s="123">
        <v>174</v>
      </c>
    </row>
    <row r="173" spans="1:9" hidden="1" x14ac:dyDescent="0.3">
      <c r="A173" s="123">
        <v>175</v>
      </c>
    </row>
    <row r="174" spans="1:9" hidden="1" x14ac:dyDescent="0.3">
      <c r="A174" s="123"/>
      <c r="D174" s="373"/>
    </row>
    <row r="175" spans="1:9" x14ac:dyDescent="0.3">
      <c r="A175" s="123"/>
    </row>
    <row r="176" spans="1:9" x14ac:dyDescent="0.3">
      <c r="A176" s="123"/>
    </row>
    <row r="177" spans="1:1" x14ac:dyDescent="0.3">
      <c r="A177" s="123"/>
    </row>
    <row r="178" spans="1:1" x14ac:dyDescent="0.3">
      <c r="A178" s="123"/>
    </row>
    <row r="179" spans="1:1" x14ac:dyDescent="0.3">
      <c r="A179" s="123"/>
    </row>
    <row r="180" spans="1:1" x14ac:dyDescent="0.3">
      <c r="A180" s="123"/>
    </row>
    <row r="181" spans="1:1" x14ac:dyDescent="0.3">
      <c r="A181" s="123"/>
    </row>
    <row r="182" spans="1:1" x14ac:dyDescent="0.3">
      <c r="A182" s="123"/>
    </row>
    <row r="183" spans="1:1" x14ac:dyDescent="0.3">
      <c r="A183" s="123"/>
    </row>
    <row r="184" spans="1:1" x14ac:dyDescent="0.3">
      <c r="A184" s="123"/>
    </row>
    <row r="185" spans="1:1" x14ac:dyDescent="0.3">
      <c r="A185" s="123"/>
    </row>
    <row r="186" spans="1:1" x14ac:dyDescent="0.3">
      <c r="A186" s="123"/>
    </row>
    <row r="187" spans="1:1" x14ac:dyDescent="0.3">
      <c r="A187" s="123"/>
    </row>
    <row r="188" spans="1:1" x14ac:dyDescent="0.3">
      <c r="A188" s="123"/>
    </row>
    <row r="189" spans="1:1" x14ac:dyDescent="0.3">
      <c r="A189" s="123"/>
    </row>
    <row r="190" spans="1:1" x14ac:dyDescent="0.3">
      <c r="A190" s="123"/>
    </row>
    <row r="191" spans="1:1" x14ac:dyDescent="0.3">
      <c r="A191" s="123"/>
    </row>
    <row r="192" spans="1:1" x14ac:dyDescent="0.3">
      <c r="A192" s="123"/>
    </row>
    <row r="193" spans="1:1" x14ac:dyDescent="0.3">
      <c r="A193" s="123"/>
    </row>
    <row r="194" spans="1:1" x14ac:dyDescent="0.3">
      <c r="A194" s="123"/>
    </row>
    <row r="195" spans="1:1" x14ac:dyDescent="0.3">
      <c r="A195" s="123"/>
    </row>
    <row r="196" spans="1:1" x14ac:dyDescent="0.3">
      <c r="A196" s="123"/>
    </row>
    <row r="197" spans="1:1" x14ac:dyDescent="0.3">
      <c r="A197" s="123"/>
    </row>
    <row r="198" spans="1:1" x14ac:dyDescent="0.3">
      <c r="A198" s="123"/>
    </row>
    <row r="199" spans="1:1" x14ac:dyDescent="0.3">
      <c r="A199" s="123"/>
    </row>
    <row r="200" spans="1:1" x14ac:dyDescent="0.3">
      <c r="A200" s="123"/>
    </row>
    <row r="201" spans="1:1" x14ac:dyDescent="0.3">
      <c r="A201" s="123"/>
    </row>
    <row r="202" spans="1:1" x14ac:dyDescent="0.3">
      <c r="A202" s="123"/>
    </row>
    <row r="203" spans="1:1" x14ac:dyDescent="0.3">
      <c r="A203" s="123"/>
    </row>
    <row r="204" spans="1:1" x14ac:dyDescent="0.3">
      <c r="A204" s="123"/>
    </row>
    <row r="205" spans="1:1" x14ac:dyDescent="0.3">
      <c r="A205" s="123"/>
    </row>
    <row r="206" spans="1:1" x14ac:dyDescent="0.3">
      <c r="A206" s="123"/>
    </row>
    <row r="207" spans="1:1" x14ac:dyDescent="0.3">
      <c r="A207" s="123"/>
    </row>
    <row r="208" spans="1:1" x14ac:dyDescent="0.3">
      <c r="A208" s="123"/>
    </row>
    <row r="209" spans="1:1" x14ac:dyDescent="0.3">
      <c r="A209" s="123"/>
    </row>
    <row r="210" spans="1:1" x14ac:dyDescent="0.3">
      <c r="A210" s="123"/>
    </row>
    <row r="211" spans="1:1" x14ac:dyDescent="0.3">
      <c r="A211" s="123"/>
    </row>
    <row r="212" spans="1:1" x14ac:dyDescent="0.3">
      <c r="A212" s="123"/>
    </row>
    <row r="213" spans="1:1" x14ac:dyDescent="0.3">
      <c r="A213" s="123"/>
    </row>
    <row r="214" spans="1:1" x14ac:dyDescent="0.3">
      <c r="A214" s="123"/>
    </row>
    <row r="215" spans="1:1" x14ac:dyDescent="0.3">
      <c r="A215" s="123"/>
    </row>
    <row r="216" spans="1:1" x14ac:dyDescent="0.3">
      <c r="A216" s="123"/>
    </row>
    <row r="217" spans="1:1" x14ac:dyDescent="0.3">
      <c r="A217" s="123"/>
    </row>
    <row r="218" spans="1:1" x14ac:dyDescent="0.3">
      <c r="A218" s="123"/>
    </row>
    <row r="219" spans="1:1" x14ac:dyDescent="0.3">
      <c r="A219" s="123"/>
    </row>
    <row r="220" spans="1:1" x14ac:dyDescent="0.3">
      <c r="A220" s="123"/>
    </row>
    <row r="221" spans="1:1" x14ac:dyDescent="0.3">
      <c r="A221" s="123"/>
    </row>
    <row r="222" spans="1:1" x14ac:dyDescent="0.3">
      <c r="A222" s="123"/>
    </row>
    <row r="223" spans="1:1" x14ac:dyDescent="0.3">
      <c r="A223" s="123"/>
    </row>
    <row r="224" spans="1:1" x14ac:dyDescent="0.3">
      <c r="A224" s="123"/>
    </row>
    <row r="225" spans="1:1" x14ac:dyDescent="0.3">
      <c r="A225" s="123"/>
    </row>
    <row r="226" spans="1:1" x14ac:dyDescent="0.3">
      <c r="A226" s="123"/>
    </row>
    <row r="227" spans="1:1" x14ac:dyDescent="0.3">
      <c r="A227" s="123"/>
    </row>
    <row r="228" spans="1:1" x14ac:dyDescent="0.3">
      <c r="A228" s="123"/>
    </row>
    <row r="229" spans="1:1" x14ac:dyDescent="0.3">
      <c r="A229" s="123"/>
    </row>
    <row r="230" spans="1:1" x14ac:dyDescent="0.3">
      <c r="A230" s="123"/>
    </row>
    <row r="231" spans="1:1" x14ac:dyDescent="0.3">
      <c r="A231" s="123"/>
    </row>
    <row r="232" spans="1:1" x14ac:dyDescent="0.3">
      <c r="A232" s="123"/>
    </row>
    <row r="233" spans="1:1" x14ac:dyDescent="0.3">
      <c r="A233" s="123"/>
    </row>
    <row r="234" spans="1:1" x14ac:dyDescent="0.3">
      <c r="A234" s="123"/>
    </row>
    <row r="235" spans="1:1" x14ac:dyDescent="0.3">
      <c r="A235" s="123"/>
    </row>
    <row r="236" spans="1:1" x14ac:dyDescent="0.3">
      <c r="A236" s="123"/>
    </row>
    <row r="237" spans="1:1" x14ac:dyDescent="0.3">
      <c r="A237" s="123"/>
    </row>
    <row r="238" spans="1:1" x14ac:dyDescent="0.3">
      <c r="A238" s="123"/>
    </row>
    <row r="239" spans="1:1" x14ac:dyDescent="0.3">
      <c r="A239" s="123"/>
    </row>
    <row r="240" spans="1:1" x14ac:dyDescent="0.3">
      <c r="A240" s="123"/>
    </row>
    <row r="241" spans="1:1" x14ac:dyDescent="0.3">
      <c r="A241" s="123"/>
    </row>
    <row r="242" spans="1:1" x14ac:dyDescent="0.3">
      <c r="A242" s="123"/>
    </row>
    <row r="243" spans="1:1" x14ac:dyDescent="0.3">
      <c r="A243" s="123"/>
    </row>
    <row r="244" spans="1:1" x14ac:dyDescent="0.3">
      <c r="A244" s="123"/>
    </row>
    <row r="245" spans="1:1" x14ac:dyDescent="0.3">
      <c r="A245" s="123"/>
    </row>
    <row r="246" spans="1:1" x14ac:dyDescent="0.3">
      <c r="A246" s="123"/>
    </row>
    <row r="247" spans="1:1" x14ac:dyDescent="0.3">
      <c r="A247" s="123"/>
    </row>
    <row r="248" spans="1:1" x14ac:dyDescent="0.3">
      <c r="A248" s="123"/>
    </row>
    <row r="249" spans="1:1" x14ac:dyDescent="0.3">
      <c r="A249" s="123"/>
    </row>
    <row r="250" spans="1:1" x14ac:dyDescent="0.3">
      <c r="A250" s="123"/>
    </row>
    <row r="251" spans="1:1" x14ac:dyDescent="0.3">
      <c r="A251" s="123"/>
    </row>
    <row r="252" spans="1:1" x14ac:dyDescent="0.3">
      <c r="A252" s="123"/>
    </row>
    <row r="253" spans="1:1" x14ac:dyDescent="0.3">
      <c r="A253" s="123"/>
    </row>
    <row r="254" spans="1:1" x14ac:dyDescent="0.3">
      <c r="A254" s="123"/>
    </row>
    <row r="255" spans="1:1" x14ac:dyDescent="0.3">
      <c r="A255" s="123"/>
    </row>
    <row r="256" spans="1:1" x14ac:dyDescent="0.3">
      <c r="A256" s="123"/>
    </row>
    <row r="257" spans="1:1" x14ac:dyDescent="0.3">
      <c r="A257" s="123"/>
    </row>
    <row r="258" spans="1:1" x14ac:dyDescent="0.3">
      <c r="A258" s="123"/>
    </row>
    <row r="259" spans="1:1" x14ac:dyDescent="0.3">
      <c r="A259" s="123"/>
    </row>
    <row r="260" spans="1:1" x14ac:dyDescent="0.3">
      <c r="A260" s="123"/>
    </row>
    <row r="261" spans="1:1" x14ac:dyDescent="0.3">
      <c r="A261" s="123"/>
    </row>
    <row r="262" spans="1:1" x14ac:dyDescent="0.3">
      <c r="A262" s="123"/>
    </row>
    <row r="263" spans="1:1" x14ac:dyDescent="0.3">
      <c r="A263" s="123"/>
    </row>
    <row r="264" spans="1:1" x14ac:dyDescent="0.3">
      <c r="A264" s="123"/>
    </row>
    <row r="265" spans="1:1" x14ac:dyDescent="0.3">
      <c r="A265" s="123"/>
    </row>
    <row r="266" spans="1:1" x14ac:dyDescent="0.3">
      <c r="A266" s="123"/>
    </row>
    <row r="267" spans="1:1" x14ac:dyDescent="0.3">
      <c r="A267" s="123"/>
    </row>
    <row r="268" spans="1:1" x14ac:dyDescent="0.3">
      <c r="A268" s="123"/>
    </row>
    <row r="269" spans="1:1" x14ac:dyDescent="0.3">
      <c r="A269" s="123"/>
    </row>
    <row r="270" spans="1:1" x14ac:dyDescent="0.3">
      <c r="A270" s="123"/>
    </row>
    <row r="271" spans="1:1" x14ac:dyDescent="0.3">
      <c r="A271" s="123"/>
    </row>
    <row r="272" spans="1:1" x14ac:dyDescent="0.3">
      <c r="A272" s="123"/>
    </row>
    <row r="273" spans="1:1" x14ac:dyDescent="0.3">
      <c r="A273" s="123"/>
    </row>
    <row r="274" spans="1:1" x14ac:dyDescent="0.3">
      <c r="A274" s="123"/>
    </row>
    <row r="275" spans="1:1" x14ac:dyDescent="0.3">
      <c r="A275" s="123"/>
    </row>
    <row r="276" spans="1:1" x14ac:dyDescent="0.3">
      <c r="A276" s="123"/>
    </row>
    <row r="277" spans="1:1" x14ac:dyDescent="0.3">
      <c r="A277" s="123"/>
    </row>
    <row r="278" spans="1:1" x14ac:dyDescent="0.3">
      <c r="A278" s="123"/>
    </row>
    <row r="279" spans="1:1" x14ac:dyDescent="0.3">
      <c r="A279" s="123"/>
    </row>
    <row r="280" spans="1:1" x14ac:dyDescent="0.3">
      <c r="A280" s="123"/>
    </row>
    <row r="281" spans="1:1" x14ac:dyDescent="0.3">
      <c r="A281" s="123"/>
    </row>
    <row r="282" spans="1:1" x14ac:dyDescent="0.3">
      <c r="A282" s="123"/>
    </row>
    <row r="283" spans="1:1" x14ac:dyDescent="0.3">
      <c r="A283" s="123"/>
    </row>
    <row r="284" spans="1:1" x14ac:dyDescent="0.3">
      <c r="A284" s="123"/>
    </row>
    <row r="285" spans="1:1" x14ac:dyDescent="0.3">
      <c r="A285" s="123"/>
    </row>
    <row r="286" spans="1:1" x14ac:dyDescent="0.3">
      <c r="A286" s="123"/>
    </row>
    <row r="287" spans="1:1" x14ac:dyDescent="0.3">
      <c r="A287" s="123"/>
    </row>
    <row r="288" spans="1:1" x14ac:dyDescent="0.3">
      <c r="A288" s="123"/>
    </row>
    <row r="289" spans="1:1" x14ac:dyDescent="0.3">
      <c r="A289" s="123"/>
    </row>
    <row r="290" spans="1:1" x14ac:dyDescent="0.3">
      <c r="A290" s="123"/>
    </row>
    <row r="291" spans="1:1" x14ac:dyDescent="0.3">
      <c r="A291" s="123"/>
    </row>
    <row r="292" spans="1:1" x14ac:dyDescent="0.3">
      <c r="A292" s="123"/>
    </row>
    <row r="293" spans="1:1" x14ac:dyDescent="0.3">
      <c r="A293" s="123"/>
    </row>
    <row r="294" spans="1:1" x14ac:dyDescent="0.3">
      <c r="A294" s="123"/>
    </row>
    <row r="295" spans="1:1" x14ac:dyDescent="0.3">
      <c r="A295" s="123"/>
    </row>
    <row r="296" spans="1:1" x14ac:dyDescent="0.3">
      <c r="A296" s="123"/>
    </row>
    <row r="297" spans="1:1" x14ac:dyDescent="0.3">
      <c r="A297" s="123"/>
    </row>
    <row r="298" spans="1:1" x14ac:dyDescent="0.3">
      <c r="A298" s="123"/>
    </row>
    <row r="299" spans="1:1" x14ac:dyDescent="0.3">
      <c r="A299" s="123"/>
    </row>
    <row r="300" spans="1:1" x14ac:dyDescent="0.3">
      <c r="A300" s="123"/>
    </row>
    <row r="301" spans="1:1" x14ac:dyDescent="0.3">
      <c r="A301" s="123"/>
    </row>
    <row r="302" spans="1:1" x14ac:dyDescent="0.3">
      <c r="A302" s="123"/>
    </row>
    <row r="303" spans="1:1" x14ac:dyDescent="0.3">
      <c r="A303" s="123"/>
    </row>
    <row r="304" spans="1:1" x14ac:dyDescent="0.3">
      <c r="A304" s="123"/>
    </row>
    <row r="305" spans="1:1" x14ac:dyDescent="0.3">
      <c r="A305" s="123"/>
    </row>
    <row r="306" spans="1:1" x14ac:dyDescent="0.3">
      <c r="A306" s="123"/>
    </row>
    <row r="307" spans="1:1" x14ac:dyDescent="0.3">
      <c r="A307" s="123"/>
    </row>
    <row r="308" spans="1:1" x14ac:dyDescent="0.3">
      <c r="A308" s="123"/>
    </row>
    <row r="309" spans="1:1" x14ac:dyDescent="0.3">
      <c r="A309" s="123"/>
    </row>
    <row r="310" spans="1:1" x14ac:dyDescent="0.3">
      <c r="A310" s="123"/>
    </row>
    <row r="311" spans="1:1" x14ac:dyDescent="0.3">
      <c r="A311" s="123"/>
    </row>
    <row r="312" spans="1:1" x14ac:dyDescent="0.3">
      <c r="A312" s="123"/>
    </row>
    <row r="313" spans="1:1" x14ac:dyDescent="0.3">
      <c r="A313" s="123"/>
    </row>
    <row r="314" spans="1:1" x14ac:dyDescent="0.3">
      <c r="A314" s="123"/>
    </row>
    <row r="315" spans="1:1" x14ac:dyDescent="0.3">
      <c r="A315" s="123"/>
    </row>
    <row r="316" spans="1:1" x14ac:dyDescent="0.3">
      <c r="A316" s="123"/>
    </row>
    <row r="317" spans="1:1" x14ac:dyDescent="0.3">
      <c r="A317" s="123"/>
    </row>
    <row r="318" spans="1:1" x14ac:dyDescent="0.3">
      <c r="A318" s="123"/>
    </row>
    <row r="319" spans="1:1" x14ac:dyDescent="0.3">
      <c r="A319" s="123"/>
    </row>
    <row r="320" spans="1:1" x14ac:dyDescent="0.3">
      <c r="A320" s="123"/>
    </row>
    <row r="321" spans="1:1" x14ac:dyDescent="0.3">
      <c r="A321" s="123"/>
    </row>
    <row r="322" spans="1:1" x14ac:dyDescent="0.3">
      <c r="A322" s="123"/>
    </row>
    <row r="323" spans="1:1" x14ac:dyDescent="0.3">
      <c r="A323" s="123"/>
    </row>
    <row r="324" spans="1:1" x14ac:dyDescent="0.3">
      <c r="A324" s="123"/>
    </row>
    <row r="325" spans="1:1" x14ac:dyDescent="0.3">
      <c r="A325" s="123"/>
    </row>
    <row r="326" spans="1:1" x14ac:dyDescent="0.3">
      <c r="A326" s="123"/>
    </row>
    <row r="327" spans="1:1" x14ac:dyDescent="0.3">
      <c r="A327" s="123"/>
    </row>
  </sheetData>
  <autoFilter ref="A2:AD174" xr:uid="{00000000-0009-0000-0000-000001000000}">
    <filterColumn colId="8">
      <filters>
        <filter val="YADRO X3-205"/>
      </filters>
    </filterColumn>
    <sortState xmlns:xlrd2="http://schemas.microsoft.com/office/spreadsheetml/2017/richdata2" ref="A28:AD103">
      <sortCondition ref="F2:F174"/>
    </sortState>
  </autoFilter>
  <mergeCells count="2">
    <mergeCell ref="J1:T1"/>
    <mergeCell ref="U1:W1"/>
  </mergeCells>
  <phoneticPr fontId="37" type="noConversion"/>
  <conditionalFormatting sqref="J4:L4">
    <cfRule type="duplicateValues" dxfId="355" priority="10"/>
    <cfRule type="duplicateValues" dxfId="354" priority="11"/>
    <cfRule type="duplicateValues" dxfId="353" priority="12"/>
  </conditionalFormatting>
  <conditionalFormatting sqref="J5:L5">
    <cfRule type="duplicateValues" dxfId="352" priority="37"/>
    <cfRule type="duplicateValues" dxfId="351" priority="38"/>
    <cfRule type="duplicateValues" dxfId="350" priority="39"/>
  </conditionalFormatting>
  <conditionalFormatting sqref="J6:L8 J9 L9 J10:L11">
    <cfRule type="duplicateValues" dxfId="349" priority="2580"/>
    <cfRule type="duplicateValues" dxfId="348" priority="2581"/>
    <cfRule type="duplicateValues" dxfId="347" priority="2582"/>
  </conditionalFormatting>
  <conditionalFormatting sqref="J12:L12">
    <cfRule type="duplicateValues" dxfId="346" priority="4"/>
    <cfRule type="duplicateValues" dxfId="345" priority="5"/>
    <cfRule type="duplicateValues" dxfId="344" priority="6"/>
    <cfRule type="duplicateValues" dxfId="343" priority="7"/>
    <cfRule type="duplicateValues" dxfId="342" priority="8"/>
    <cfRule type="duplicateValues" dxfId="341" priority="9"/>
  </conditionalFormatting>
  <conditionalFormatting sqref="J22:L22">
    <cfRule type="duplicateValues" dxfId="340" priority="70"/>
    <cfRule type="duplicateValues" dxfId="339" priority="71"/>
    <cfRule type="duplicateValues" dxfId="338" priority="72"/>
  </conditionalFormatting>
  <conditionalFormatting sqref="J23:L23">
    <cfRule type="duplicateValues" dxfId="337" priority="67"/>
    <cfRule type="duplicateValues" dxfId="336" priority="68"/>
    <cfRule type="duplicateValues" dxfId="335" priority="69"/>
  </conditionalFormatting>
  <conditionalFormatting sqref="J26:L35">
    <cfRule type="duplicateValues" dxfId="334" priority="64"/>
    <cfRule type="duplicateValues" dxfId="333" priority="65"/>
    <cfRule type="duplicateValues" dxfId="332" priority="66"/>
  </conditionalFormatting>
  <conditionalFormatting sqref="J37:L37">
    <cfRule type="duplicateValues" dxfId="331" priority="13"/>
    <cfRule type="duplicateValues" dxfId="330" priority="14"/>
    <cfRule type="duplicateValues" dxfId="329" priority="15"/>
  </conditionalFormatting>
  <conditionalFormatting sqref="J66:L66">
    <cfRule type="duplicateValues" dxfId="328" priority="46"/>
    <cfRule type="duplicateValues" dxfId="327" priority="47"/>
    <cfRule type="duplicateValues" dxfId="326" priority="48"/>
  </conditionalFormatting>
  <conditionalFormatting sqref="J67:L67">
    <cfRule type="duplicateValues" dxfId="325" priority="16"/>
    <cfRule type="duplicateValues" dxfId="324" priority="17"/>
    <cfRule type="duplicateValues" dxfId="323" priority="18"/>
  </conditionalFormatting>
  <conditionalFormatting sqref="J70:L70">
    <cfRule type="duplicateValues" dxfId="322" priority="49"/>
    <cfRule type="duplicateValues" dxfId="321" priority="50"/>
    <cfRule type="duplicateValues" dxfId="320" priority="51"/>
  </conditionalFormatting>
  <conditionalFormatting sqref="J95:L96">
    <cfRule type="duplicateValues" dxfId="319" priority="61"/>
    <cfRule type="duplicateValues" dxfId="318" priority="62"/>
    <cfRule type="duplicateValues" dxfId="317" priority="63"/>
  </conditionalFormatting>
  <conditionalFormatting sqref="J107:L107">
    <cfRule type="duplicateValues" dxfId="316" priority="58"/>
    <cfRule type="duplicateValues" dxfId="315" priority="59"/>
    <cfRule type="duplicateValues" dxfId="314" priority="60"/>
  </conditionalFormatting>
  <conditionalFormatting sqref="J112:L112">
    <cfRule type="duplicateValues" dxfId="313" priority="55"/>
    <cfRule type="duplicateValues" dxfId="312" priority="56"/>
    <cfRule type="duplicateValues" dxfId="311" priority="57"/>
  </conditionalFormatting>
  <conditionalFormatting sqref="J113:L113">
    <cfRule type="duplicateValues" dxfId="310" priority="19"/>
    <cfRule type="duplicateValues" dxfId="309" priority="20"/>
    <cfRule type="duplicateValues" dxfId="308" priority="21"/>
    <cfRule type="duplicateValues" dxfId="307" priority="22"/>
    <cfRule type="duplicateValues" dxfId="306" priority="23"/>
    <cfRule type="duplicateValues" dxfId="305" priority="24"/>
  </conditionalFormatting>
  <conditionalFormatting sqref="J124:L124">
    <cfRule type="duplicateValues" dxfId="304" priority="25"/>
    <cfRule type="duplicateValues" dxfId="303" priority="26"/>
    <cfRule type="duplicateValues" dxfId="302" priority="27"/>
    <cfRule type="duplicateValues" dxfId="301" priority="28"/>
    <cfRule type="duplicateValues" dxfId="300" priority="29"/>
    <cfRule type="duplicateValues" dxfId="299" priority="30"/>
  </conditionalFormatting>
  <conditionalFormatting sqref="J137:L142">
    <cfRule type="duplicateValues" dxfId="298" priority="2617"/>
    <cfRule type="duplicateValues" dxfId="297" priority="2618"/>
    <cfRule type="duplicateValues" dxfId="296" priority="2619"/>
  </conditionalFormatting>
  <conditionalFormatting sqref="J150:L150">
    <cfRule type="duplicateValues" dxfId="295" priority="31"/>
    <cfRule type="duplicateValues" dxfId="294" priority="32"/>
    <cfRule type="duplicateValues" dxfId="293" priority="33"/>
    <cfRule type="duplicateValues" dxfId="292" priority="34"/>
    <cfRule type="duplicateValues" dxfId="291" priority="35"/>
    <cfRule type="duplicateValues" dxfId="290" priority="36"/>
  </conditionalFormatting>
  <conditionalFormatting sqref="J151:L151 J125:L142 J114:L116 J5:L8 J9 L9 J10:L11 J154:L1048576 J121:L123 J145:L149 J13:L36 J68:L92 J38:L66 J1:L3 J95:L112">
    <cfRule type="duplicateValues" dxfId="289" priority="2549"/>
    <cfRule type="duplicateValues" dxfId="288" priority="2550"/>
    <cfRule type="duplicateValues" dxfId="287" priority="2569"/>
  </conditionalFormatting>
  <conditionalFormatting sqref="J151:L151 J116:L116 J145:L149 J125:L136 J154:L156 J121:L123">
    <cfRule type="duplicateValues" dxfId="286" priority="52"/>
    <cfRule type="duplicateValues" dxfId="285" priority="53"/>
    <cfRule type="duplicateValues" dxfId="284" priority="54"/>
  </conditionalFormatting>
  <conditionalFormatting sqref="J157:L1048576">
    <cfRule type="duplicateValues" dxfId="283" priority="2494"/>
  </conditionalFormatting>
  <conditionalFormatting sqref="L101">
    <cfRule type="duplicateValues" dxfId="282" priority="1"/>
    <cfRule type="duplicateValues" dxfId="281" priority="2"/>
    <cfRule type="duplicateValues" dxfId="280" priority="3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A7C7-65E3-48CC-903D-BDD4A2818E03}">
  <sheetPr filterMode="1">
    <tabColor rgb="FFFFFF00"/>
  </sheetPr>
  <dimension ref="A1:AG174"/>
  <sheetViews>
    <sheetView zoomScaleNormal="100" workbookViewId="0">
      <selection activeCell="J10" sqref="J10"/>
    </sheetView>
  </sheetViews>
  <sheetFormatPr defaultColWidth="9.33203125" defaultRowHeight="21" customHeight="1" outlineLevelCol="1" x14ac:dyDescent="0.3"/>
  <cols>
    <col min="1" max="2" width="4" customWidth="1"/>
    <col min="3" max="3" width="9.109375" customWidth="1"/>
    <col min="4" max="4" width="12.33203125" customWidth="1"/>
    <col min="5" max="5" width="56.109375" style="63" hidden="1" customWidth="1" outlineLevel="1"/>
    <col min="6" max="6" width="25.6640625" hidden="1" customWidth="1" outlineLevel="1"/>
    <col min="7" max="7" width="17" customWidth="1" collapsed="1"/>
    <col min="8" max="8" width="15.33203125" hidden="1" customWidth="1"/>
    <col min="9" max="9" width="30.33203125" hidden="1" customWidth="1"/>
    <col min="10" max="10" width="13.44140625" customWidth="1"/>
    <col min="11" max="11" width="14.6640625" style="79" customWidth="1"/>
    <col min="12" max="12" width="19.33203125" style="285" hidden="1" customWidth="1" outlineLevel="1"/>
    <col min="13" max="13" width="36.44140625" style="79" customWidth="1" collapsed="1"/>
    <col min="14" max="14" width="21" hidden="1" customWidth="1" outlineLevel="1"/>
    <col min="15" max="15" width="9.33203125" style="57" collapsed="1"/>
    <col min="17" max="17" width="6.6640625" hidden="1" customWidth="1"/>
    <col min="18" max="18" width="20.6640625" hidden="1" customWidth="1" outlineLevel="1"/>
    <col min="19" max="19" width="18.44140625" hidden="1" customWidth="1" outlineLevel="1"/>
    <col min="20" max="20" width="15.88671875" hidden="1" customWidth="1" outlineLevel="1"/>
    <col min="21" max="21" width="26.6640625" hidden="1" customWidth="1" outlineLevel="1"/>
    <col min="22" max="22" width="21.6640625" hidden="1" customWidth="1" outlineLevel="1"/>
    <col min="23" max="23" width="18.88671875" hidden="1" customWidth="1" outlineLevel="1"/>
    <col min="24" max="25" width="11.6640625" hidden="1" customWidth="1" outlineLevel="1"/>
    <col min="26" max="26" width="13.6640625" hidden="1" customWidth="1" outlineLevel="1"/>
    <col min="27" max="27" width="8.88671875" hidden="1" customWidth="1" outlineLevel="1"/>
    <col min="28" max="28" width="8.6640625" hidden="1" customWidth="1" outlineLevel="1"/>
    <col min="29" max="29" width="12.44140625" customWidth="1" collapsed="1"/>
    <col min="30" max="30" width="0" hidden="1" customWidth="1" outlineLevel="1"/>
    <col min="31" max="31" width="28.33203125" hidden="1" customWidth="1" outlineLevel="1"/>
    <col min="32" max="32" width="0" hidden="1" customWidth="1" outlineLevel="1"/>
    <col min="33" max="33" width="9.33203125" collapsed="1"/>
  </cols>
  <sheetData>
    <row r="1" spans="1:31" ht="21" customHeight="1" x14ac:dyDescent="0.3">
      <c r="C1" s="366" t="s">
        <v>70</v>
      </c>
      <c r="D1" s="366"/>
      <c r="E1" s="367"/>
      <c r="F1" s="366"/>
      <c r="G1" s="366"/>
      <c r="H1" s="366"/>
      <c r="I1" s="366"/>
      <c r="J1" s="366"/>
      <c r="K1" s="421" t="s">
        <v>71</v>
      </c>
      <c r="L1" s="422"/>
      <c r="M1" s="421"/>
      <c r="N1" s="421"/>
      <c r="O1" s="421"/>
      <c r="P1" s="421"/>
      <c r="Q1" s="421"/>
      <c r="R1" s="421"/>
      <c r="S1" s="421"/>
      <c r="T1" s="421"/>
      <c r="U1" s="421"/>
      <c r="V1" s="423" t="s">
        <v>6</v>
      </c>
      <c r="W1" s="423"/>
      <c r="X1" s="423"/>
    </row>
    <row r="2" spans="1:31" ht="21" customHeight="1" x14ac:dyDescent="0.3">
      <c r="A2" s="358" t="s">
        <v>72</v>
      </c>
      <c r="B2" s="358" t="s">
        <v>72</v>
      </c>
      <c r="C2" s="45" t="s">
        <v>73</v>
      </c>
      <c r="D2" s="45" t="s">
        <v>74</v>
      </c>
      <c r="E2" s="363" t="s">
        <v>1476</v>
      </c>
      <c r="F2" s="45" t="s">
        <v>75</v>
      </c>
      <c r="G2" s="358" t="s">
        <v>76</v>
      </c>
      <c r="H2" s="45" t="s">
        <v>77</v>
      </c>
      <c r="I2" s="45" t="s">
        <v>78</v>
      </c>
      <c r="J2" s="358" t="s">
        <v>79</v>
      </c>
      <c r="K2" s="33" t="s">
        <v>80</v>
      </c>
      <c r="L2" s="33" t="s">
        <v>81</v>
      </c>
      <c r="M2" s="33" t="s">
        <v>1882</v>
      </c>
      <c r="N2" s="45" t="s">
        <v>82</v>
      </c>
      <c r="O2" s="45" t="s">
        <v>83</v>
      </c>
      <c r="P2" s="45" t="s">
        <v>84</v>
      </c>
      <c r="Q2" s="45" t="s">
        <v>85</v>
      </c>
      <c r="R2" s="45" t="s">
        <v>86</v>
      </c>
      <c r="S2" s="54" t="s">
        <v>87</v>
      </c>
      <c r="T2" s="54" t="s">
        <v>88</v>
      </c>
      <c r="U2" s="45" t="s">
        <v>89</v>
      </c>
      <c r="V2" s="45" t="s">
        <v>90</v>
      </c>
      <c r="W2" s="45" t="s">
        <v>91</v>
      </c>
      <c r="X2" s="45" t="s">
        <v>0</v>
      </c>
      <c r="Y2" s="45" t="s">
        <v>92</v>
      </c>
      <c r="Z2" s="45" t="s">
        <v>93</v>
      </c>
      <c r="AA2" s="45" t="s">
        <v>94</v>
      </c>
      <c r="AB2" s="45" t="s">
        <v>95</v>
      </c>
      <c r="AC2" s="45" t="s">
        <v>806</v>
      </c>
      <c r="AD2" s="77" t="s">
        <v>97</v>
      </c>
      <c r="AE2" s="78" t="s">
        <v>98</v>
      </c>
    </row>
    <row r="3" spans="1:31" ht="14.4" hidden="1" x14ac:dyDescent="0.3">
      <c r="A3" s="123">
        <v>1</v>
      </c>
      <c r="B3" s="382"/>
      <c r="C3" s="124"/>
      <c r="D3" s="25"/>
      <c r="E3" s="365"/>
      <c r="F3" s="25"/>
      <c r="G3" s="25"/>
      <c r="H3" s="330"/>
      <c r="I3" s="330"/>
      <c r="J3" s="25"/>
      <c r="K3" s="152"/>
      <c r="L3" s="86"/>
      <c r="M3" s="152"/>
      <c r="N3" s="85"/>
      <c r="O3" s="56"/>
      <c r="P3" s="86"/>
      <c r="Q3" s="25"/>
      <c r="R3" s="25"/>
      <c r="S3" s="54"/>
      <c r="T3" s="54"/>
      <c r="U3" s="45"/>
      <c r="V3" s="45"/>
      <c r="W3" s="45"/>
      <c r="X3" s="45"/>
      <c r="Y3" s="45"/>
      <c r="Z3" s="45"/>
      <c r="AA3" s="45"/>
      <c r="AB3" s="45"/>
      <c r="AC3" s="45"/>
      <c r="AD3" s="77"/>
      <c r="AE3" s="78"/>
    </row>
    <row r="4" spans="1:31" ht="14.7" hidden="1" customHeight="1" x14ac:dyDescent="0.3">
      <c r="A4" s="123">
        <v>2</v>
      </c>
      <c r="B4" s="382"/>
      <c r="C4" s="155" t="s">
        <v>99</v>
      </c>
      <c r="D4" s="156"/>
      <c r="E4" s="156"/>
      <c r="F4" s="156"/>
      <c r="G4" s="156"/>
      <c r="H4" s="157"/>
      <c r="I4" s="157"/>
      <c r="J4" s="156"/>
      <c r="K4" s="158"/>
      <c r="L4" s="161"/>
      <c r="M4" s="158"/>
      <c r="N4" s="159"/>
      <c r="O4" s="160"/>
      <c r="P4" s="161"/>
      <c r="Q4" s="156"/>
      <c r="R4" s="156"/>
      <c r="S4" s="89"/>
      <c r="T4" s="87"/>
      <c r="U4" s="56"/>
      <c r="V4" s="25"/>
      <c r="W4" s="25"/>
      <c r="X4" s="330"/>
      <c r="Y4" s="56"/>
      <c r="Z4" s="56"/>
      <c r="AA4" s="56"/>
      <c r="AB4" s="56"/>
      <c r="AC4" s="56"/>
      <c r="AD4" s="56"/>
      <c r="AE4" s="330"/>
    </row>
    <row r="5" spans="1:31" ht="34.200000000000003" hidden="1" customHeight="1" x14ac:dyDescent="0.3">
      <c r="A5" s="123">
        <v>3</v>
      </c>
      <c r="B5" s="382"/>
      <c r="C5" s="124" t="s">
        <v>1477</v>
      </c>
      <c r="D5" s="25" t="s">
        <v>100</v>
      </c>
      <c r="E5" s="365" t="s">
        <v>1515</v>
      </c>
      <c r="F5" s="25"/>
      <c r="G5" s="25" t="s">
        <v>101</v>
      </c>
      <c r="H5" s="330"/>
      <c r="I5" s="330"/>
      <c r="J5" s="25" t="s">
        <v>102</v>
      </c>
      <c r="K5" s="152" t="s">
        <v>103</v>
      </c>
      <c r="L5" s="86"/>
      <c r="M5" s="152"/>
      <c r="N5" s="85"/>
      <c r="O5" s="56" t="s">
        <v>104</v>
      </c>
      <c r="P5" s="86" t="s">
        <v>105</v>
      </c>
      <c r="Q5" s="25"/>
      <c r="R5" s="25">
        <v>200</v>
      </c>
      <c r="S5" s="89"/>
      <c r="T5" s="87"/>
      <c r="U5" s="56"/>
      <c r="V5" s="25"/>
      <c r="W5" s="25"/>
      <c r="X5" s="330"/>
      <c r="Y5" s="56"/>
      <c r="Z5" s="56"/>
      <c r="AA5" s="56"/>
      <c r="AB5" s="56"/>
      <c r="AC5" s="56"/>
      <c r="AD5" s="56"/>
      <c r="AE5" s="330"/>
    </row>
    <row r="6" spans="1:31" ht="14.7" hidden="1" customHeight="1" x14ac:dyDescent="0.3">
      <c r="A6" s="123">
        <v>4</v>
      </c>
      <c r="B6" s="382"/>
      <c r="C6" s="124" t="s">
        <v>1477</v>
      </c>
      <c r="D6" s="25" t="s">
        <v>100</v>
      </c>
      <c r="E6" s="365" t="s">
        <v>1516</v>
      </c>
      <c r="F6" s="25"/>
      <c r="G6" s="25" t="s">
        <v>106</v>
      </c>
      <c r="H6" s="330"/>
      <c r="I6" s="330"/>
      <c r="J6" s="25" t="s">
        <v>102</v>
      </c>
      <c r="K6" s="152" t="s">
        <v>107</v>
      </c>
      <c r="L6" s="86"/>
      <c r="M6" s="152"/>
      <c r="N6" s="85"/>
      <c r="O6" s="56" t="s">
        <v>108</v>
      </c>
      <c r="P6" s="86" t="s">
        <v>105</v>
      </c>
      <c r="Q6" s="25"/>
      <c r="R6" s="25">
        <v>200</v>
      </c>
      <c r="S6" s="89"/>
      <c r="T6" s="87"/>
      <c r="U6" s="56"/>
      <c r="V6" s="25"/>
      <c r="W6" s="25"/>
      <c r="X6" s="330"/>
      <c r="Y6" s="56"/>
      <c r="Z6" s="56"/>
      <c r="AA6" s="56"/>
      <c r="AB6" s="56"/>
      <c r="AC6" s="56"/>
      <c r="AD6" s="56"/>
      <c r="AE6" s="330"/>
    </row>
    <row r="7" spans="1:31" ht="14.7" hidden="1" customHeight="1" x14ac:dyDescent="0.3">
      <c r="A7" s="123">
        <v>5</v>
      </c>
      <c r="B7" s="382"/>
      <c r="C7" s="124"/>
      <c r="D7" s="25"/>
      <c r="E7" s="365"/>
      <c r="F7" s="25"/>
      <c r="G7" s="25"/>
      <c r="H7" s="330"/>
      <c r="I7" s="330"/>
      <c r="J7" s="25"/>
      <c r="K7" s="152"/>
      <c r="L7" s="86"/>
      <c r="M7" s="152"/>
      <c r="N7" s="85"/>
      <c r="O7" s="56"/>
      <c r="P7" s="86"/>
      <c r="Q7" s="25"/>
      <c r="R7" s="25"/>
      <c r="S7" s="89"/>
      <c r="T7" s="87"/>
      <c r="U7" s="56"/>
      <c r="V7" s="25"/>
      <c r="W7" s="25"/>
      <c r="X7" s="330"/>
      <c r="Y7" s="56"/>
      <c r="Z7" s="56"/>
      <c r="AA7" s="56"/>
      <c r="AB7" s="56"/>
      <c r="AC7" s="56"/>
      <c r="AD7" s="56"/>
      <c r="AE7" s="330"/>
    </row>
    <row r="8" spans="1:31" ht="14.7" hidden="1" customHeight="1" x14ac:dyDescent="0.3">
      <c r="A8" s="123">
        <v>6</v>
      </c>
      <c r="B8" s="382"/>
      <c r="C8" s="124"/>
      <c r="D8" s="25"/>
      <c r="E8" s="365"/>
      <c r="F8" s="25"/>
      <c r="G8" s="25"/>
      <c r="H8" s="330"/>
      <c r="I8" s="330"/>
      <c r="J8" s="25"/>
      <c r="K8" s="152"/>
      <c r="L8" s="86"/>
      <c r="M8" s="152"/>
      <c r="N8" s="85"/>
      <c r="O8" s="56"/>
      <c r="P8" s="86"/>
      <c r="Q8" s="25"/>
      <c r="R8" s="25"/>
      <c r="S8" s="89"/>
      <c r="T8" s="87"/>
      <c r="U8" s="56"/>
      <c r="V8" s="25"/>
      <c r="W8" s="25"/>
      <c r="X8" s="330"/>
      <c r="Y8" s="56"/>
      <c r="Z8" s="56"/>
      <c r="AA8" s="56"/>
      <c r="AB8" s="56"/>
      <c r="AC8" s="56"/>
      <c r="AD8" s="56"/>
      <c r="AE8" s="330"/>
    </row>
    <row r="9" spans="1:31" ht="37.200000000000003" hidden="1" customHeight="1" x14ac:dyDescent="0.3">
      <c r="A9" s="123">
        <v>7</v>
      </c>
      <c r="B9" s="382"/>
      <c r="C9" s="124" t="s">
        <v>109</v>
      </c>
      <c r="D9" s="25" t="s">
        <v>20</v>
      </c>
      <c r="E9" s="365" t="s">
        <v>1496</v>
      </c>
      <c r="F9" s="25"/>
      <c r="G9" s="162" t="s">
        <v>110</v>
      </c>
      <c r="H9" s="330"/>
      <c r="I9" s="330"/>
      <c r="J9" s="25" t="s">
        <v>111</v>
      </c>
      <c r="K9" s="180" t="s">
        <v>112</v>
      </c>
      <c r="L9" s="285" t="s">
        <v>113</v>
      </c>
      <c r="M9" s="180"/>
      <c r="N9" s="85"/>
      <c r="O9" s="56" t="s">
        <v>104</v>
      </c>
      <c r="P9" s="86" t="s">
        <v>114</v>
      </c>
      <c r="Q9" s="25"/>
      <c r="R9" s="25">
        <v>450</v>
      </c>
      <c r="S9" s="89"/>
      <c r="T9" s="87"/>
      <c r="U9" s="56"/>
      <c r="V9" s="25"/>
      <c r="W9" s="25"/>
      <c r="X9" s="330"/>
      <c r="Y9" s="56"/>
      <c r="Z9" s="56"/>
      <c r="AA9" s="56"/>
      <c r="AB9" s="56"/>
      <c r="AC9" s="56"/>
      <c r="AD9" s="56"/>
      <c r="AE9" s="330"/>
    </row>
    <row r="10" spans="1:31" ht="21" customHeight="1" x14ac:dyDescent="0.3">
      <c r="A10" s="123">
        <v>153</v>
      </c>
      <c r="B10" s="382">
        <v>1</v>
      </c>
      <c r="C10" s="124" t="s">
        <v>430</v>
      </c>
      <c r="D10" s="25" t="s">
        <v>431</v>
      </c>
      <c r="E10" s="374" t="s">
        <v>1596</v>
      </c>
      <c r="F10" s="25"/>
      <c r="G10" s="25" t="s">
        <v>432</v>
      </c>
      <c r="H10" s="330"/>
      <c r="I10" s="330"/>
      <c r="J10" s="25" t="s">
        <v>117</v>
      </c>
      <c r="K10" s="152" t="s">
        <v>433</v>
      </c>
      <c r="L10" s="86"/>
      <c r="M10" s="152"/>
      <c r="N10" s="85"/>
      <c r="O10" s="56" t="s">
        <v>386</v>
      </c>
      <c r="P10" s="86" t="s">
        <v>138</v>
      </c>
      <c r="Q10" s="25"/>
      <c r="R10" s="25">
        <v>500</v>
      </c>
      <c r="S10" s="330"/>
      <c r="T10" s="330"/>
      <c r="U10" s="330"/>
      <c r="V10" s="25"/>
      <c r="W10" s="25"/>
      <c r="X10" s="330"/>
      <c r="Y10" s="56"/>
      <c r="Z10" s="56"/>
      <c r="AA10" s="56"/>
      <c r="AB10" s="56"/>
      <c r="AC10" s="137" t="s">
        <v>919</v>
      </c>
      <c r="AD10" s="56"/>
      <c r="AE10" s="330"/>
    </row>
    <row r="11" spans="1:31" ht="21" customHeight="1" x14ac:dyDescent="0.3">
      <c r="A11" s="123">
        <v>154</v>
      </c>
      <c r="B11" s="382">
        <v>2</v>
      </c>
      <c r="C11" s="124" t="s">
        <v>430</v>
      </c>
      <c r="D11" s="25" t="s">
        <v>431</v>
      </c>
      <c r="E11" s="374" t="s">
        <v>1597</v>
      </c>
      <c r="F11" s="25"/>
      <c r="G11" s="25" t="s">
        <v>434</v>
      </c>
      <c r="H11" s="330"/>
      <c r="I11" s="330"/>
      <c r="J11" s="25" t="s">
        <v>117</v>
      </c>
      <c r="K11" s="152" t="s">
        <v>435</v>
      </c>
      <c r="L11" s="86"/>
      <c r="M11" s="152"/>
      <c r="N11" s="85"/>
      <c r="O11" s="56" t="s">
        <v>319</v>
      </c>
      <c r="P11" s="86" t="s">
        <v>138</v>
      </c>
      <c r="Q11" s="25"/>
      <c r="R11" s="25">
        <v>500</v>
      </c>
      <c r="S11" s="330"/>
      <c r="T11" s="330"/>
      <c r="U11" s="330"/>
      <c r="V11" s="25"/>
      <c r="W11" s="25"/>
      <c r="X11" s="330"/>
      <c r="Y11" s="56"/>
      <c r="Z11" s="56"/>
      <c r="AA11" s="56"/>
      <c r="AB11" s="56"/>
      <c r="AC11" s="330" t="s">
        <v>922</v>
      </c>
      <c r="AD11" s="56"/>
      <c r="AE11" s="330"/>
    </row>
    <row r="12" spans="1:31" ht="28.95" hidden="1" customHeight="1" x14ac:dyDescent="0.3">
      <c r="A12" s="123">
        <v>10</v>
      </c>
      <c r="B12" s="382"/>
      <c r="C12" s="124" t="s">
        <v>109</v>
      </c>
      <c r="D12" s="25" t="s">
        <v>20</v>
      </c>
      <c r="E12" s="365" t="s">
        <v>1497</v>
      </c>
      <c r="F12" s="25"/>
      <c r="G12" s="25" t="s">
        <v>124</v>
      </c>
      <c r="H12" s="330"/>
      <c r="I12" s="330"/>
      <c r="J12" s="25" t="s">
        <v>111</v>
      </c>
      <c r="K12" s="152">
        <v>109230097</v>
      </c>
      <c r="L12" s="86" t="s">
        <v>125</v>
      </c>
      <c r="M12" s="152"/>
      <c r="N12" s="85"/>
      <c r="O12" s="56" t="s">
        <v>104</v>
      </c>
      <c r="P12" s="86" t="s">
        <v>126</v>
      </c>
      <c r="Q12" s="25"/>
      <c r="R12" s="25">
        <v>450</v>
      </c>
      <c r="S12" s="89"/>
      <c r="T12" s="87"/>
      <c r="U12" s="56"/>
      <c r="V12" s="25"/>
      <c r="W12" s="25"/>
      <c r="X12" s="330"/>
      <c r="Y12" s="56"/>
      <c r="Z12" s="56"/>
      <c r="AA12" s="56"/>
      <c r="AB12" s="56"/>
      <c r="AC12" s="56"/>
      <c r="AD12" s="56"/>
      <c r="AE12" s="330"/>
    </row>
    <row r="13" spans="1:31" ht="28.95" hidden="1" customHeight="1" x14ac:dyDescent="0.3">
      <c r="A13" s="123">
        <v>11</v>
      </c>
      <c r="B13" s="382"/>
      <c r="C13" s="124" t="s">
        <v>109</v>
      </c>
      <c r="D13" s="25" t="s">
        <v>20</v>
      </c>
      <c r="E13" s="365" t="s">
        <v>1498</v>
      </c>
      <c r="F13" s="25"/>
      <c r="G13" s="25" t="s">
        <v>127</v>
      </c>
      <c r="H13" s="330"/>
      <c r="I13" s="330"/>
      <c r="J13" s="25" t="s">
        <v>111</v>
      </c>
      <c r="K13" s="152" t="s">
        <v>128</v>
      </c>
      <c r="L13" s="86" t="s">
        <v>129</v>
      </c>
      <c r="M13" s="152"/>
      <c r="N13" s="85"/>
      <c r="O13" s="56" t="s">
        <v>104</v>
      </c>
      <c r="P13" s="86" t="s">
        <v>130</v>
      </c>
      <c r="Q13" s="25"/>
      <c r="R13" s="25">
        <v>450</v>
      </c>
      <c r="S13" s="89"/>
      <c r="T13" s="87"/>
      <c r="U13" s="56"/>
      <c r="V13" s="25"/>
      <c r="W13" s="25"/>
      <c r="X13" s="330"/>
      <c r="Y13" s="56"/>
      <c r="Z13" s="56"/>
      <c r="AA13" s="56"/>
      <c r="AB13" s="56"/>
      <c r="AC13" s="56"/>
      <c r="AD13" s="56"/>
      <c r="AE13" s="330"/>
    </row>
    <row r="14" spans="1:31" ht="28.95" hidden="1" customHeight="1" x14ac:dyDescent="0.3">
      <c r="A14" s="123">
        <v>12</v>
      </c>
      <c r="B14" s="382"/>
      <c r="C14" s="124" t="s">
        <v>109</v>
      </c>
      <c r="D14" s="25" t="s">
        <v>20</v>
      </c>
      <c r="E14" s="365" t="s">
        <v>1499</v>
      </c>
      <c r="F14" s="25"/>
      <c r="G14" s="25" t="s">
        <v>131</v>
      </c>
      <c r="H14" s="330"/>
      <c r="I14" s="330"/>
      <c r="J14" s="25" t="s">
        <v>111</v>
      </c>
      <c r="K14" s="152" t="s">
        <v>132</v>
      </c>
      <c r="L14" s="86" t="s">
        <v>133</v>
      </c>
      <c r="M14" s="152"/>
      <c r="N14" s="85"/>
      <c r="O14" s="56" t="s">
        <v>104</v>
      </c>
      <c r="P14" s="86" t="s">
        <v>134</v>
      </c>
      <c r="Q14" s="25"/>
      <c r="R14" s="25">
        <v>450</v>
      </c>
      <c r="S14" s="120"/>
      <c r="T14" s="87"/>
      <c r="U14" s="56"/>
      <c r="V14" s="25"/>
      <c r="W14" s="25"/>
      <c r="X14" s="330"/>
      <c r="Y14" s="56"/>
      <c r="Z14" s="56"/>
      <c r="AA14" s="56"/>
      <c r="AB14" s="56"/>
      <c r="AC14" s="56"/>
      <c r="AD14" s="56"/>
      <c r="AE14" s="330"/>
    </row>
    <row r="15" spans="1:31" ht="28.8" hidden="1" x14ac:dyDescent="0.3">
      <c r="A15" s="123">
        <v>13</v>
      </c>
      <c r="B15" s="382"/>
      <c r="C15" s="124" t="s">
        <v>109</v>
      </c>
      <c r="D15" s="25" t="s">
        <v>20</v>
      </c>
      <c r="E15" s="365" t="s">
        <v>1500</v>
      </c>
      <c r="F15" s="25"/>
      <c r="G15" s="25" t="s">
        <v>135</v>
      </c>
      <c r="H15" s="330"/>
      <c r="I15" s="330"/>
      <c r="J15" s="25" t="s">
        <v>111</v>
      </c>
      <c r="K15" s="152" t="s">
        <v>136</v>
      </c>
      <c r="L15" s="86" t="s">
        <v>137</v>
      </c>
      <c r="M15" s="152"/>
      <c r="N15" s="85"/>
      <c r="O15" s="56" t="s">
        <v>104</v>
      </c>
      <c r="P15" s="86" t="s">
        <v>138</v>
      </c>
      <c r="Q15" s="25"/>
      <c r="R15" s="25">
        <v>450</v>
      </c>
      <c r="S15" s="330"/>
      <c r="T15" s="330"/>
      <c r="U15" s="330"/>
      <c r="V15" s="25"/>
      <c r="W15" s="25"/>
      <c r="X15" s="330"/>
      <c r="Y15" s="56"/>
      <c r="Z15" s="56"/>
      <c r="AA15" s="56"/>
      <c r="AB15" s="56"/>
      <c r="AC15" s="56"/>
      <c r="AD15" s="56"/>
      <c r="AE15" s="330"/>
    </row>
    <row r="16" spans="1:31" ht="30" hidden="1" customHeight="1" x14ac:dyDescent="0.3">
      <c r="A16" s="123">
        <v>14</v>
      </c>
      <c r="B16" s="382"/>
      <c r="C16" s="124" t="s">
        <v>109</v>
      </c>
      <c r="D16" s="25" t="s">
        <v>20</v>
      </c>
      <c r="E16" s="365" t="s">
        <v>1501</v>
      </c>
      <c r="F16" s="25"/>
      <c r="G16" s="25" t="s">
        <v>139</v>
      </c>
      <c r="H16" s="330"/>
      <c r="I16" s="330"/>
      <c r="J16" s="25" t="s">
        <v>111</v>
      </c>
      <c r="K16" s="152" t="s">
        <v>140</v>
      </c>
      <c r="L16" s="86" t="s">
        <v>141</v>
      </c>
      <c r="M16" s="152"/>
      <c r="N16" s="85"/>
      <c r="O16" s="56" t="s">
        <v>104</v>
      </c>
      <c r="P16" s="86" t="s">
        <v>142</v>
      </c>
      <c r="Q16" s="25"/>
      <c r="R16" s="25">
        <v>450</v>
      </c>
      <c r="S16" s="330"/>
      <c r="T16" s="330"/>
      <c r="U16" s="330"/>
      <c r="V16" s="25"/>
      <c r="W16" s="25"/>
      <c r="X16" s="330"/>
      <c r="Y16" s="56"/>
      <c r="Z16" s="56"/>
      <c r="AA16" s="56"/>
      <c r="AB16" s="56"/>
      <c r="AC16" s="56"/>
      <c r="AD16" s="56"/>
      <c r="AE16" s="330"/>
    </row>
    <row r="17" spans="1:31" ht="30" hidden="1" customHeight="1" x14ac:dyDescent="0.3">
      <c r="A17" s="123">
        <v>15</v>
      </c>
      <c r="B17" s="382"/>
      <c r="C17" s="124" t="s">
        <v>109</v>
      </c>
      <c r="D17" s="25" t="s">
        <v>20</v>
      </c>
      <c r="E17" s="365" t="s">
        <v>1502</v>
      </c>
      <c r="F17" s="25"/>
      <c r="G17" s="25" t="s">
        <v>143</v>
      </c>
      <c r="H17" s="330"/>
      <c r="I17" s="330"/>
      <c r="J17" s="25" t="s">
        <v>111</v>
      </c>
      <c r="K17" s="152" t="s">
        <v>144</v>
      </c>
      <c r="L17" s="86" t="s">
        <v>145</v>
      </c>
      <c r="M17" s="152"/>
      <c r="N17" s="85"/>
      <c r="O17" s="56" t="s">
        <v>104</v>
      </c>
      <c r="P17" s="86" t="s">
        <v>146</v>
      </c>
      <c r="Q17" s="25"/>
      <c r="R17" s="25">
        <v>450</v>
      </c>
      <c r="S17" s="330"/>
      <c r="T17" s="330"/>
      <c r="U17" s="330"/>
      <c r="V17" s="25"/>
      <c r="W17" s="25"/>
      <c r="X17" s="330"/>
      <c r="Y17" s="56"/>
      <c r="Z17" s="56"/>
      <c r="AA17" s="56"/>
      <c r="AB17" s="56"/>
      <c r="AC17" s="56"/>
      <c r="AD17" s="56"/>
      <c r="AE17" s="330"/>
    </row>
    <row r="18" spans="1:31" ht="30" hidden="1" customHeight="1" x14ac:dyDescent="0.3">
      <c r="A18" s="123">
        <v>16</v>
      </c>
      <c r="B18" s="382"/>
      <c r="C18" s="124" t="s">
        <v>109</v>
      </c>
      <c r="D18" s="25" t="s">
        <v>20</v>
      </c>
      <c r="E18" s="365" t="s">
        <v>1503</v>
      </c>
      <c r="F18" s="25"/>
      <c r="G18" s="25" t="s">
        <v>147</v>
      </c>
      <c r="H18" s="330"/>
      <c r="I18" s="330"/>
      <c r="J18" s="25" t="s">
        <v>111</v>
      </c>
      <c r="K18" s="152" t="s">
        <v>148</v>
      </c>
      <c r="L18" s="86" t="s">
        <v>149</v>
      </c>
      <c r="M18" s="152"/>
      <c r="N18" s="85"/>
      <c r="O18" s="56" t="s">
        <v>104</v>
      </c>
      <c r="P18" s="86" t="s">
        <v>150</v>
      </c>
      <c r="Q18" s="25"/>
      <c r="R18" s="25">
        <v>450</v>
      </c>
      <c r="S18" s="330"/>
      <c r="T18" s="330"/>
      <c r="U18" s="330"/>
      <c r="V18" s="25"/>
      <c r="W18" s="25"/>
      <c r="X18" s="330"/>
      <c r="Y18" s="56"/>
      <c r="Z18" s="56"/>
      <c r="AA18" s="56"/>
      <c r="AB18" s="56"/>
      <c r="AC18" s="56"/>
      <c r="AD18" s="56"/>
      <c r="AE18" s="330"/>
    </row>
    <row r="19" spans="1:31" ht="30" hidden="1" customHeight="1" x14ac:dyDescent="0.3">
      <c r="A19" s="123">
        <v>17</v>
      </c>
      <c r="B19" s="382"/>
      <c r="C19" s="124" t="s">
        <v>109</v>
      </c>
      <c r="D19" s="25" t="s">
        <v>20</v>
      </c>
      <c r="E19" s="365" t="s">
        <v>1504</v>
      </c>
      <c r="F19" s="25"/>
      <c r="G19" s="25" t="s">
        <v>151</v>
      </c>
      <c r="H19" s="330"/>
      <c r="I19" s="330"/>
      <c r="J19" s="25" t="s">
        <v>111</v>
      </c>
      <c r="K19" s="152" t="s">
        <v>152</v>
      </c>
      <c r="L19" s="86" t="s">
        <v>153</v>
      </c>
      <c r="M19" s="152"/>
      <c r="N19" s="85"/>
      <c r="O19" s="56" t="s">
        <v>104</v>
      </c>
      <c r="P19" s="86" t="s">
        <v>154</v>
      </c>
      <c r="Q19" s="25"/>
      <c r="R19" s="25">
        <v>450</v>
      </c>
      <c r="S19" s="330"/>
      <c r="T19" s="330"/>
      <c r="U19" s="330"/>
      <c r="V19" s="25"/>
      <c r="W19" s="25"/>
      <c r="X19" s="330"/>
      <c r="Y19" s="56"/>
      <c r="Z19" s="56"/>
      <c r="AA19" s="56"/>
      <c r="AB19" s="56"/>
      <c r="AC19" s="56"/>
      <c r="AD19" s="56"/>
      <c r="AE19" s="330"/>
    </row>
    <row r="20" spans="1:31" ht="28.8" hidden="1" x14ac:dyDescent="0.3">
      <c r="A20" s="123">
        <v>18</v>
      </c>
      <c r="B20" s="382"/>
      <c r="C20" s="124" t="s">
        <v>109</v>
      </c>
      <c r="D20" s="25" t="s">
        <v>20</v>
      </c>
      <c r="E20" s="365" t="s">
        <v>1505</v>
      </c>
      <c r="F20" s="25"/>
      <c r="G20" s="25" t="s">
        <v>155</v>
      </c>
      <c r="H20" s="330"/>
      <c r="I20" s="330"/>
      <c r="J20" s="25" t="s">
        <v>111</v>
      </c>
      <c r="K20" s="152" t="s">
        <v>156</v>
      </c>
      <c r="L20" s="86" t="s">
        <v>157</v>
      </c>
      <c r="M20" s="152"/>
      <c r="N20" s="85"/>
      <c r="O20" s="56" t="s">
        <v>104</v>
      </c>
      <c r="P20" s="86" t="s">
        <v>158</v>
      </c>
      <c r="Q20" s="25"/>
      <c r="R20" s="25">
        <v>450</v>
      </c>
      <c r="S20" s="330"/>
      <c r="T20" s="330"/>
      <c r="U20" s="330"/>
      <c r="V20" s="25"/>
      <c r="W20" s="25"/>
      <c r="X20" s="330"/>
      <c r="Y20" s="56"/>
      <c r="Z20" s="56"/>
      <c r="AA20" s="56"/>
      <c r="AB20" s="56"/>
      <c r="AC20" s="56"/>
      <c r="AD20" s="56"/>
      <c r="AE20" s="330"/>
    </row>
    <row r="21" spans="1:31" ht="14.4" hidden="1" x14ac:dyDescent="0.3">
      <c r="A21" s="123">
        <v>19</v>
      </c>
      <c r="B21" s="382"/>
      <c r="C21" s="124"/>
      <c r="D21" s="25"/>
      <c r="E21" s="365"/>
      <c r="F21" s="25"/>
      <c r="G21" s="25"/>
      <c r="H21" s="330"/>
      <c r="I21" s="330"/>
      <c r="J21" s="25"/>
      <c r="K21" s="152"/>
      <c r="L21" s="86"/>
      <c r="M21" s="152"/>
      <c r="N21" s="85"/>
      <c r="O21" s="56"/>
      <c r="P21" s="86"/>
      <c r="Q21" s="25"/>
      <c r="R21" s="25"/>
      <c r="S21" s="330"/>
      <c r="T21" s="330"/>
      <c r="U21" s="330"/>
      <c r="V21" s="25"/>
      <c r="W21" s="25"/>
      <c r="X21" s="330"/>
      <c r="Y21" s="56"/>
      <c r="Z21" s="56"/>
      <c r="AA21" s="56"/>
      <c r="AB21" s="56"/>
      <c r="AC21" s="56"/>
      <c r="AD21" s="56"/>
      <c r="AE21" s="330"/>
    </row>
    <row r="22" spans="1:31" ht="28.8" hidden="1" x14ac:dyDescent="0.3">
      <c r="A22" s="123">
        <v>20</v>
      </c>
      <c r="B22" s="382"/>
      <c r="C22" s="124" t="s">
        <v>109</v>
      </c>
      <c r="D22" s="162" t="s">
        <v>159</v>
      </c>
      <c r="E22" s="374" t="s">
        <v>1591</v>
      </c>
      <c r="F22" s="25"/>
      <c r="G22" s="25" t="s">
        <v>160</v>
      </c>
      <c r="H22" s="330"/>
      <c r="I22" s="330"/>
      <c r="J22" s="25" t="s">
        <v>111</v>
      </c>
      <c r="K22" s="152" t="s">
        <v>161</v>
      </c>
      <c r="L22" s="86" t="s">
        <v>162</v>
      </c>
      <c r="M22" s="152"/>
      <c r="N22" s="85"/>
      <c r="O22" s="56" t="s">
        <v>108</v>
      </c>
      <c r="P22" s="86" t="s">
        <v>114</v>
      </c>
      <c r="Q22" s="25"/>
      <c r="R22" s="25">
        <v>530</v>
      </c>
      <c r="S22" s="330"/>
      <c r="T22" s="330"/>
      <c r="U22" s="330"/>
      <c r="V22" s="25"/>
      <c r="W22" s="25"/>
      <c r="X22" s="330"/>
      <c r="Y22" s="56"/>
      <c r="Z22" s="56"/>
      <c r="AA22" s="56"/>
      <c r="AB22" s="56"/>
      <c r="AC22" s="56"/>
      <c r="AD22" s="56"/>
      <c r="AE22" s="330"/>
    </row>
    <row r="23" spans="1:31" ht="14.4" hidden="1" x14ac:dyDescent="0.3">
      <c r="A23" s="123">
        <v>21</v>
      </c>
      <c r="B23" s="382"/>
      <c r="C23" s="124" t="s">
        <v>109</v>
      </c>
      <c r="D23" s="25" t="s">
        <v>163</v>
      </c>
      <c r="E23" s="374" t="s">
        <v>1559</v>
      </c>
      <c r="F23" s="25"/>
      <c r="G23" s="25" t="s">
        <v>164</v>
      </c>
      <c r="H23" s="330"/>
      <c r="I23" s="330"/>
      <c r="J23" s="25" t="s">
        <v>111</v>
      </c>
      <c r="K23" s="152" t="s">
        <v>165</v>
      </c>
      <c r="L23" s="86" t="s">
        <v>166</v>
      </c>
      <c r="M23" s="152"/>
      <c r="N23" s="85"/>
      <c r="O23" s="56" t="s">
        <v>108</v>
      </c>
      <c r="P23" s="86" t="s">
        <v>119</v>
      </c>
      <c r="Q23" s="25"/>
      <c r="R23" s="25">
        <v>450</v>
      </c>
      <c r="S23" s="330"/>
      <c r="T23" s="330"/>
      <c r="U23" s="330"/>
      <c r="V23" s="25"/>
      <c r="W23" s="25"/>
      <c r="X23" s="330"/>
      <c r="Y23" s="56"/>
      <c r="Z23" s="56"/>
      <c r="AA23" s="56"/>
      <c r="AB23" s="56"/>
      <c r="AC23" s="56"/>
      <c r="AD23" s="56"/>
      <c r="AE23" s="330"/>
    </row>
    <row r="24" spans="1:31" ht="21" customHeight="1" x14ac:dyDescent="0.3">
      <c r="A24" s="123">
        <v>71</v>
      </c>
      <c r="B24" s="382">
        <v>3</v>
      </c>
      <c r="C24" s="124" t="s">
        <v>109</v>
      </c>
      <c r="D24" s="162" t="s">
        <v>115</v>
      </c>
      <c r="E24" s="374" t="s">
        <v>1564</v>
      </c>
      <c r="F24" s="25"/>
      <c r="G24" s="25" t="s">
        <v>289</v>
      </c>
      <c r="H24" s="330"/>
      <c r="I24" s="330"/>
      <c r="J24" s="25" t="s">
        <v>117</v>
      </c>
      <c r="K24" s="152" t="s">
        <v>290</v>
      </c>
      <c r="L24" s="86"/>
      <c r="M24" s="152"/>
      <c r="N24" s="85"/>
      <c r="O24" s="56" t="s">
        <v>282</v>
      </c>
      <c r="P24" s="86" t="s">
        <v>119</v>
      </c>
      <c r="Q24" s="25"/>
      <c r="R24" s="25">
        <v>450</v>
      </c>
      <c r="S24" s="330"/>
      <c r="T24" s="330"/>
      <c r="U24" s="330"/>
      <c r="V24" s="25"/>
      <c r="W24" s="25"/>
      <c r="X24" s="330"/>
      <c r="Y24" s="56"/>
      <c r="Z24" s="56"/>
      <c r="AA24" s="56"/>
      <c r="AB24" s="56"/>
      <c r="AC24" s="330" t="s">
        <v>938</v>
      </c>
      <c r="AD24" s="56"/>
      <c r="AE24" s="330"/>
    </row>
    <row r="25" spans="1:31" ht="21" customHeight="1" x14ac:dyDescent="0.3">
      <c r="A25" s="123">
        <v>22</v>
      </c>
      <c r="B25" s="382">
        <v>4</v>
      </c>
      <c r="C25" s="124" t="s">
        <v>109</v>
      </c>
      <c r="D25" s="25" t="s">
        <v>167</v>
      </c>
      <c r="E25" s="374" t="s">
        <v>1573</v>
      </c>
      <c r="F25" s="25"/>
      <c r="G25" s="25" t="s">
        <v>168</v>
      </c>
      <c r="H25" s="330"/>
      <c r="I25" s="330"/>
      <c r="J25" s="25" t="s">
        <v>117</v>
      </c>
      <c r="K25" s="152" t="s">
        <v>169</v>
      </c>
      <c r="L25" s="86"/>
      <c r="M25" s="152"/>
      <c r="N25" s="85"/>
      <c r="O25" s="56" t="s">
        <v>108</v>
      </c>
      <c r="P25" s="86" t="s">
        <v>123</v>
      </c>
      <c r="Q25" s="25"/>
      <c r="R25" s="25">
        <v>650</v>
      </c>
      <c r="S25" s="330"/>
      <c r="T25" s="330"/>
      <c r="U25" s="330"/>
      <c r="V25" s="25"/>
      <c r="W25" s="25"/>
      <c r="X25" s="330"/>
      <c r="Y25" s="56"/>
      <c r="Z25" s="56"/>
      <c r="AA25" s="56"/>
      <c r="AB25" s="56"/>
      <c r="AC25" s="330" t="s">
        <v>840</v>
      </c>
      <c r="AD25" s="56"/>
      <c r="AE25" s="330"/>
    </row>
    <row r="26" spans="1:31" ht="21" customHeight="1" x14ac:dyDescent="0.3">
      <c r="A26" s="123">
        <v>23</v>
      </c>
      <c r="B26" s="382">
        <v>5</v>
      </c>
      <c r="C26" s="124" t="s">
        <v>109</v>
      </c>
      <c r="D26" s="25" t="s">
        <v>167</v>
      </c>
      <c r="E26" s="374" t="s">
        <v>1593</v>
      </c>
      <c r="F26" s="25"/>
      <c r="G26" s="25" t="s">
        <v>170</v>
      </c>
      <c r="H26" s="330"/>
      <c r="I26" s="330"/>
      <c r="J26" s="25" t="s">
        <v>117</v>
      </c>
      <c r="K26" s="152" t="s">
        <v>171</v>
      </c>
      <c r="L26" s="86"/>
      <c r="M26" s="152"/>
      <c r="N26" s="85"/>
      <c r="O26" s="56" t="s">
        <v>108</v>
      </c>
      <c r="P26" s="86" t="s">
        <v>126</v>
      </c>
      <c r="Q26" s="25"/>
      <c r="R26" s="25">
        <v>650</v>
      </c>
      <c r="S26" s="330"/>
      <c r="T26" s="330"/>
      <c r="U26" s="330"/>
      <c r="V26" s="25"/>
      <c r="W26" s="25"/>
      <c r="X26" s="330"/>
      <c r="Y26" s="56"/>
      <c r="Z26" s="56"/>
      <c r="AA26" s="56"/>
      <c r="AB26" s="56"/>
      <c r="AC26" s="330" t="s">
        <v>842</v>
      </c>
      <c r="AD26" s="56"/>
      <c r="AE26" s="330"/>
    </row>
    <row r="27" spans="1:31" ht="14.4" hidden="1" x14ac:dyDescent="0.3">
      <c r="A27" s="123">
        <v>25</v>
      </c>
      <c r="B27" s="382"/>
      <c r="C27" s="124" t="s">
        <v>109</v>
      </c>
      <c r="D27" s="25" t="s">
        <v>174</v>
      </c>
      <c r="E27" s="374" t="s">
        <v>1587</v>
      </c>
      <c r="F27" s="25"/>
      <c r="G27" s="25" t="s">
        <v>175</v>
      </c>
      <c r="H27" s="330"/>
      <c r="I27" s="330"/>
      <c r="J27" s="25" t="s">
        <v>111</v>
      </c>
      <c r="K27" s="180" t="s">
        <v>176</v>
      </c>
      <c r="L27" s="287" t="s">
        <v>177</v>
      </c>
      <c r="M27" s="180"/>
      <c r="N27" s="85"/>
      <c r="O27" s="56" t="s">
        <v>108</v>
      </c>
      <c r="P27" s="86" t="s">
        <v>134</v>
      </c>
      <c r="Q27" s="25"/>
      <c r="R27" s="25">
        <v>450</v>
      </c>
      <c r="S27" s="330"/>
      <c r="T27" s="330"/>
      <c r="U27" s="330"/>
      <c r="V27" s="25"/>
      <c r="W27" s="25"/>
      <c r="X27" s="330"/>
      <c r="Y27" s="56"/>
      <c r="Z27" s="56"/>
      <c r="AA27" s="56"/>
      <c r="AB27" s="56"/>
      <c r="AC27" s="56"/>
      <c r="AD27" s="56"/>
      <c r="AE27" s="330"/>
    </row>
    <row r="28" spans="1:31" ht="21" customHeight="1" x14ac:dyDescent="0.3">
      <c r="A28" s="123">
        <v>24</v>
      </c>
      <c r="B28" s="382">
        <v>6</v>
      </c>
      <c r="C28" s="124" t="s">
        <v>109</v>
      </c>
      <c r="D28" s="25" t="s">
        <v>167</v>
      </c>
      <c r="E28" s="374" t="s">
        <v>1589</v>
      </c>
      <c r="F28" s="25"/>
      <c r="G28" s="25" t="s">
        <v>172</v>
      </c>
      <c r="H28" s="330"/>
      <c r="I28" s="330"/>
      <c r="J28" s="25" t="s">
        <v>117</v>
      </c>
      <c r="K28" s="152" t="s">
        <v>173</v>
      </c>
      <c r="L28" s="86"/>
      <c r="M28" s="152"/>
      <c r="N28" s="85"/>
      <c r="O28" s="56" t="s">
        <v>108</v>
      </c>
      <c r="P28" s="86" t="s">
        <v>130</v>
      </c>
      <c r="Q28" s="25"/>
      <c r="R28" s="25">
        <v>650</v>
      </c>
      <c r="S28" s="330"/>
      <c r="T28" s="330"/>
      <c r="U28" s="330"/>
      <c r="V28" s="25"/>
      <c r="W28" s="25"/>
      <c r="X28" s="330"/>
      <c r="Y28" s="56"/>
      <c r="Z28" s="56"/>
      <c r="AA28" s="56"/>
      <c r="AB28" s="56"/>
      <c r="AC28" s="330" t="s">
        <v>844</v>
      </c>
      <c r="AD28" s="56"/>
      <c r="AE28" s="330"/>
    </row>
    <row r="29" spans="1:31" ht="21" customHeight="1" x14ac:dyDescent="0.3">
      <c r="A29" s="123">
        <v>26</v>
      </c>
      <c r="B29" s="382">
        <v>7</v>
      </c>
      <c r="C29" s="124" t="s">
        <v>109</v>
      </c>
      <c r="D29" s="25" t="s">
        <v>178</v>
      </c>
      <c r="E29" s="374" t="s">
        <v>1578</v>
      </c>
      <c r="F29" s="25" t="s">
        <v>179</v>
      </c>
      <c r="G29" s="330" t="s">
        <v>180</v>
      </c>
      <c r="H29" s="330"/>
      <c r="I29" s="330"/>
      <c r="J29" s="25" t="s">
        <v>117</v>
      </c>
      <c r="K29" s="152" t="s">
        <v>181</v>
      </c>
      <c r="L29" s="86"/>
      <c r="M29" s="152"/>
      <c r="N29" s="85"/>
      <c r="O29" s="56" t="s">
        <v>108</v>
      </c>
      <c r="P29" s="86" t="s">
        <v>142</v>
      </c>
      <c r="Q29" s="25"/>
      <c r="R29" s="25">
        <v>500</v>
      </c>
      <c r="S29" s="330"/>
      <c r="T29" s="330"/>
      <c r="U29" s="330"/>
      <c r="V29" s="25"/>
      <c r="W29" s="25"/>
      <c r="X29" s="330"/>
      <c r="Y29" s="56"/>
      <c r="Z29" s="56"/>
      <c r="AA29" s="56"/>
      <c r="AB29" s="56"/>
      <c r="AC29" s="330" t="s">
        <v>820</v>
      </c>
      <c r="AD29" s="56"/>
      <c r="AE29" s="330"/>
    </row>
    <row r="30" spans="1:31" ht="21" customHeight="1" x14ac:dyDescent="0.3">
      <c r="A30" s="123">
        <v>58</v>
      </c>
      <c r="B30" s="382">
        <v>8</v>
      </c>
      <c r="C30" s="124" t="s">
        <v>109</v>
      </c>
      <c r="D30" s="25" t="s">
        <v>178</v>
      </c>
      <c r="E30" s="374" t="s">
        <v>1581</v>
      </c>
      <c r="F30" s="25" t="s">
        <v>263</v>
      </c>
      <c r="G30" s="330" t="s">
        <v>264</v>
      </c>
      <c r="H30" s="330"/>
      <c r="I30" s="330"/>
      <c r="J30" s="25" t="s">
        <v>117</v>
      </c>
      <c r="K30" s="152" t="s">
        <v>265</v>
      </c>
      <c r="L30" s="86"/>
      <c r="M30" s="152"/>
      <c r="N30" s="85"/>
      <c r="O30" s="56" t="s">
        <v>108</v>
      </c>
      <c r="P30" s="86" t="s">
        <v>146</v>
      </c>
      <c r="Q30" s="25"/>
      <c r="R30" s="25">
        <v>500</v>
      </c>
      <c r="S30" s="330"/>
      <c r="T30" s="330"/>
      <c r="U30" s="330"/>
      <c r="V30" s="25"/>
      <c r="W30" s="25"/>
      <c r="X30" s="330"/>
      <c r="Y30" s="56"/>
      <c r="Z30" s="56"/>
      <c r="AA30" s="56"/>
      <c r="AB30" s="56"/>
      <c r="AC30" s="330" t="s">
        <v>824</v>
      </c>
      <c r="AD30" s="56"/>
      <c r="AE30" s="330"/>
    </row>
    <row r="31" spans="1:31" ht="28.8" hidden="1" x14ac:dyDescent="0.3">
      <c r="A31" s="123">
        <v>29</v>
      </c>
      <c r="B31" s="382"/>
      <c r="C31" s="124" t="s">
        <v>109</v>
      </c>
      <c r="D31" s="162" t="s">
        <v>115</v>
      </c>
      <c r="E31" s="374" t="s">
        <v>1565</v>
      </c>
      <c r="F31" s="25"/>
      <c r="G31" s="25" t="s">
        <v>190</v>
      </c>
      <c r="H31" s="330"/>
      <c r="I31" s="330"/>
      <c r="J31" s="25" t="s">
        <v>111</v>
      </c>
      <c r="K31" s="152" t="s">
        <v>191</v>
      </c>
      <c r="L31" s="86" t="s">
        <v>192</v>
      </c>
      <c r="M31" s="152"/>
      <c r="N31" s="85"/>
      <c r="O31" s="56" t="s">
        <v>108</v>
      </c>
      <c r="P31" s="86" t="s">
        <v>150</v>
      </c>
      <c r="Q31" s="25"/>
      <c r="R31" s="25">
        <v>450</v>
      </c>
      <c r="S31" s="330"/>
      <c r="T31" s="330"/>
      <c r="U31" s="330"/>
      <c r="V31" s="25"/>
      <c r="W31" s="25"/>
      <c r="X31" s="330"/>
      <c r="Y31" s="56"/>
      <c r="Z31" s="56"/>
      <c r="AA31" s="56"/>
      <c r="AB31" s="56"/>
      <c r="AC31" s="56"/>
      <c r="AD31" s="56"/>
      <c r="AE31" s="330"/>
    </row>
    <row r="32" spans="1:31" ht="28.8" hidden="1" x14ac:dyDescent="0.3">
      <c r="A32" s="123">
        <v>30</v>
      </c>
      <c r="B32" s="382"/>
      <c r="C32" s="124" t="s">
        <v>109</v>
      </c>
      <c r="D32" s="162" t="s">
        <v>115</v>
      </c>
      <c r="E32" s="374" t="s">
        <v>1566</v>
      </c>
      <c r="F32" s="25"/>
      <c r="G32" s="25" t="s">
        <v>193</v>
      </c>
      <c r="H32" s="330"/>
      <c r="I32" s="330"/>
      <c r="J32" s="25" t="s">
        <v>111</v>
      </c>
      <c r="K32" s="152" t="s">
        <v>194</v>
      </c>
      <c r="L32" s="86" t="s">
        <v>195</v>
      </c>
      <c r="M32" s="152"/>
      <c r="N32" s="85"/>
      <c r="O32" s="56" t="s">
        <v>108</v>
      </c>
      <c r="P32" s="86" t="s">
        <v>154</v>
      </c>
      <c r="Q32" s="25"/>
      <c r="R32" s="25">
        <v>450</v>
      </c>
      <c r="S32" s="330"/>
      <c r="T32" s="330"/>
      <c r="U32" s="330"/>
      <c r="V32" s="25"/>
      <c r="W32" s="25"/>
      <c r="X32" s="330"/>
      <c r="Y32" s="56"/>
      <c r="Z32" s="56"/>
      <c r="AA32" s="56"/>
      <c r="AB32" s="56"/>
      <c r="AC32" s="56"/>
      <c r="AD32" s="56"/>
      <c r="AE32" s="330"/>
    </row>
    <row r="33" spans="1:31" ht="28.8" hidden="1" x14ac:dyDescent="0.3">
      <c r="A33" s="123">
        <v>31</v>
      </c>
      <c r="B33" s="382"/>
      <c r="C33" s="124" t="s">
        <v>109</v>
      </c>
      <c r="D33" s="25" t="s">
        <v>196</v>
      </c>
      <c r="E33" s="374" t="s">
        <v>1595</v>
      </c>
      <c r="F33" s="25"/>
      <c r="G33" s="25" t="s">
        <v>197</v>
      </c>
      <c r="H33" s="330"/>
      <c r="I33" s="330"/>
      <c r="J33" s="25" t="s">
        <v>111</v>
      </c>
      <c r="K33" s="152" t="s">
        <v>198</v>
      </c>
      <c r="L33" s="86" t="s">
        <v>199</v>
      </c>
      <c r="M33" s="152"/>
      <c r="N33" s="85"/>
      <c r="O33" s="56" t="s">
        <v>108</v>
      </c>
      <c r="P33" s="86" t="s">
        <v>158</v>
      </c>
      <c r="Q33" s="25"/>
      <c r="R33" s="25">
        <v>500</v>
      </c>
      <c r="S33" s="330"/>
      <c r="T33" s="330"/>
      <c r="U33" s="330"/>
      <c r="V33" s="25"/>
      <c r="W33" s="25"/>
      <c r="X33" s="330"/>
      <c r="Y33" s="56"/>
      <c r="Z33" s="56"/>
      <c r="AA33" s="56"/>
      <c r="AB33" s="56"/>
      <c r="AC33" s="56"/>
      <c r="AD33" s="56"/>
      <c r="AE33" s="330"/>
    </row>
    <row r="34" spans="1:31" ht="14.4" hidden="1" x14ac:dyDescent="0.3">
      <c r="A34" s="123">
        <v>32</v>
      </c>
      <c r="B34" s="382"/>
      <c r="C34" s="124" t="s">
        <v>200</v>
      </c>
      <c r="D34" s="25" t="s">
        <v>196</v>
      </c>
      <c r="E34" s="365" t="s">
        <v>1478</v>
      </c>
      <c r="F34" s="25"/>
      <c r="G34" s="25"/>
      <c r="H34" s="330"/>
      <c r="I34" s="330"/>
      <c r="J34" s="25" t="s">
        <v>201</v>
      </c>
      <c r="K34" s="152" t="s">
        <v>202</v>
      </c>
      <c r="L34" s="86"/>
      <c r="M34" s="152"/>
      <c r="N34" s="85"/>
      <c r="O34" s="56" t="s">
        <v>108</v>
      </c>
      <c r="P34" s="86" t="s">
        <v>203</v>
      </c>
      <c r="Q34" s="25"/>
      <c r="R34" s="25"/>
      <c r="S34" s="330"/>
      <c r="T34" s="330"/>
      <c r="U34" s="330"/>
      <c r="V34" s="25"/>
      <c r="W34" s="25"/>
      <c r="X34" s="330"/>
      <c r="Y34" s="56"/>
      <c r="Z34" s="56"/>
      <c r="AA34" s="56"/>
      <c r="AB34" s="56"/>
      <c r="AC34" s="56"/>
      <c r="AD34" s="56"/>
      <c r="AE34" s="330"/>
    </row>
    <row r="35" spans="1:31" ht="14.4" hidden="1" x14ac:dyDescent="0.3">
      <c r="A35" s="123">
        <v>33</v>
      </c>
      <c r="B35" s="382"/>
      <c r="C35" s="124" t="s">
        <v>200</v>
      </c>
      <c r="D35" s="25" t="s">
        <v>196</v>
      </c>
      <c r="E35" s="365" t="s">
        <v>1478</v>
      </c>
      <c r="F35" s="25"/>
      <c r="G35" s="25"/>
      <c r="H35" s="330"/>
      <c r="I35" s="330"/>
      <c r="J35" s="25" t="s">
        <v>201</v>
      </c>
      <c r="K35" s="152" t="s">
        <v>204</v>
      </c>
      <c r="L35" s="86"/>
      <c r="M35" s="152"/>
      <c r="N35" s="85"/>
      <c r="O35" s="56" t="s">
        <v>108</v>
      </c>
      <c r="P35" s="86" t="s">
        <v>205</v>
      </c>
      <c r="Q35" s="25"/>
      <c r="R35" s="25"/>
      <c r="S35" s="330"/>
      <c r="T35" s="330"/>
      <c r="U35" s="330"/>
      <c r="V35" s="25"/>
      <c r="W35" s="25"/>
      <c r="X35" s="330"/>
      <c r="Y35" s="56"/>
      <c r="Z35" s="56"/>
      <c r="AA35" s="56"/>
      <c r="AB35" s="56"/>
      <c r="AC35" s="56"/>
      <c r="AD35" s="56"/>
      <c r="AE35" s="330"/>
    </row>
    <row r="36" spans="1:31" ht="14.4" hidden="1" x14ac:dyDescent="0.3">
      <c r="A36" s="123">
        <v>34</v>
      </c>
      <c r="B36" s="382"/>
      <c r="C36" s="124"/>
      <c r="D36" s="25"/>
      <c r="E36" s="365"/>
      <c r="F36" s="25"/>
      <c r="G36" s="25"/>
      <c r="H36" s="330"/>
      <c r="I36" s="330"/>
      <c r="J36" s="25"/>
      <c r="K36" s="152"/>
      <c r="L36" s="86"/>
      <c r="M36" s="152"/>
      <c r="N36" s="85"/>
      <c r="O36" s="56"/>
      <c r="P36" s="86"/>
      <c r="Q36" s="25"/>
      <c r="R36" s="25"/>
      <c r="S36" s="330"/>
      <c r="T36" s="330"/>
      <c r="U36" s="330"/>
      <c r="V36" s="25"/>
      <c r="W36" s="25"/>
      <c r="X36" s="330"/>
      <c r="Y36" s="56"/>
      <c r="Z36" s="56"/>
      <c r="AA36" s="56"/>
      <c r="AB36" s="56"/>
      <c r="AC36" s="56"/>
      <c r="AD36" s="56"/>
      <c r="AE36" s="330"/>
    </row>
    <row r="37" spans="1:31" ht="14.4" hidden="1" x14ac:dyDescent="0.3">
      <c r="A37" s="123">
        <v>35</v>
      </c>
      <c r="B37" s="382"/>
      <c r="C37" s="155" t="s">
        <v>206</v>
      </c>
      <c r="D37" s="156"/>
      <c r="E37" s="368"/>
      <c r="F37" s="156"/>
      <c r="G37" s="156"/>
      <c r="H37" s="157"/>
      <c r="I37" s="157"/>
      <c r="J37" s="156"/>
      <c r="K37" s="158"/>
      <c r="L37" s="161"/>
      <c r="M37" s="158"/>
      <c r="N37" s="159"/>
      <c r="O37" s="160"/>
      <c r="P37" s="161"/>
      <c r="Q37" s="156"/>
      <c r="R37" s="156"/>
      <c r="S37" s="330"/>
      <c r="T37" s="330"/>
      <c r="U37" s="330"/>
      <c r="V37" s="25"/>
      <c r="W37" s="25"/>
      <c r="X37" s="330"/>
      <c r="Y37" s="56"/>
      <c r="Z37" s="56"/>
      <c r="AA37" s="56"/>
      <c r="AB37" s="56"/>
      <c r="AC37" s="56"/>
      <c r="AD37" s="56"/>
      <c r="AE37" s="330"/>
    </row>
    <row r="38" spans="1:31" ht="14.4" hidden="1" x14ac:dyDescent="0.3">
      <c r="A38" s="123">
        <v>36</v>
      </c>
      <c r="B38" s="382"/>
      <c r="C38" s="124" t="s">
        <v>1477</v>
      </c>
      <c r="D38" s="25" t="s">
        <v>207</v>
      </c>
      <c r="E38" s="365" t="s">
        <v>1517</v>
      </c>
      <c r="F38" s="25"/>
      <c r="G38" s="25" t="s">
        <v>208</v>
      </c>
      <c r="H38" s="330"/>
      <c r="I38" s="330"/>
      <c r="J38" s="25" t="s">
        <v>102</v>
      </c>
      <c r="K38" s="152" t="s">
        <v>209</v>
      </c>
      <c r="L38" s="86"/>
      <c r="M38" s="152"/>
      <c r="N38" s="85"/>
      <c r="O38" s="56" t="s">
        <v>210</v>
      </c>
      <c r="P38" s="86" t="s">
        <v>105</v>
      </c>
      <c r="Q38" s="25"/>
      <c r="R38" s="25">
        <v>200</v>
      </c>
      <c r="S38" s="330"/>
      <c r="T38" s="330"/>
      <c r="U38" s="330"/>
      <c r="V38" s="25"/>
      <c r="W38" s="25"/>
      <c r="X38" s="330"/>
      <c r="Y38" s="56"/>
      <c r="Z38" s="56"/>
      <c r="AA38" s="56"/>
      <c r="AB38" s="56"/>
      <c r="AC38" s="56"/>
      <c r="AD38" s="56"/>
      <c r="AE38" s="330"/>
    </row>
    <row r="39" spans="1:31" ht="14.4" hidden="1" x14ac:dyDescent="0.3">
      <c r="A39" s="123">
        <v>37</v>
      </c>
      <c r="B39" s="382"/>
      <c r="C39" s="124" t="s">
        <v>1477</v>
      </c>
      <c r="D39" s="25" t="s">
        <v>207</v>
      </c>
      <c r="E39" s="365" t="s">
        <v>1518</v>
      </c>
      <c r="F39" s="25"/>
      <c r="G39" s="25" t="s">
        <v>211</v>
      </c>
      <c r="H39" s="330"/>
      <c r="I39" s="330"/>
      <c r="J39" s="25" t="s">
        <v>102</v>
      </c>
      <c r="K39" s="152" t="s">
        <v>212</v>
      </c>
      <c r="L39" s="86"/>
      <c r="M39" s="152"/>
      <c r="N39" s="85"/>
      <c r="O39" s="56" t="s">
        <v>185</v>
      </c>
      <c r="P39" s="86" t="s">
        <v>105</v>
      </c>
      <c r="Q39" s="25"/>
      <c r="R39" s="25">
        <v>200</v>
      </c>
      <c r="S39" s="330"/>
      <c r="T39" s="330"/>
      <c r="U39" s="330"/>
      <c r="V39" s="25"/>
      <c r="W39" s="25"/>
      <c r="X39" s="330"/>
      <c r="Y39" s="56"/>
      <c r="Z39" s="56"/>
      <c r="AA39" s="56"/>
      <c r="AB39" s="56"/>
      <c r="AC39" s="56"/>
      <c r="AD39" s="56"/>
      <c r="AE39" s="330"/>
    </row>
    <row r="40" spans="1:31" ht="14.4" hidden="1" x14ac:dyDescent="0.3">
      <c r="A40" s="123">
        <v>38</v>
      </c>
      <c r="B40" s="382"/>
      <c r="C40" s="124"/>
      <c r="D40" s="25"/>
      <c r="E40" s="365"/>
      <c r="F40" s="25"/>
      <c r="G40" s="25"/>
      <c r="H40" s="330"/>
      <c r="I40" s="330"/>
      <c r="J40" s="25"/>
      <c r="K40" s="152"/>
      <c r="L40" s="86"/>
      <c r="M40" s="152"/>
      <c r="N40" s="85"/>
      <c r="O40" s="56"/>
      <c r="P40" s="86"/>
      <c r="Q40" s="25"/>
      <c r="R40" s="25"/>
      <c r="S40" s="330"/>
      <c r="T40" s="330"/>
      <c r="U40" s="330"/>
      <c r="V40" s="25"/>
      <c r="W40" s="25"/>
      <c r="X40" s="330"/>
      <c r="Y40" s="56"/>
      <c r="Z40" s="56"/>
      <c r="AA40" s="56"/>
      <c r="AB40" s="56"/>
      <c r="AC40" s="56"/>
      <c r="AD40" s="56"/>
      <c r="AE40" s="330"/>
    </row>
    <row r="41" spans="1:31" ht="14.4" hidden="1" x14ac:dyDescent="0.3">
      <c r="A41" s="123">
        <v>39</v>
      </c>
      <c r="B41" s="382"/>
      <c r="C41" s="124"/>
      <c r="D41" s="25"/>
      <c r="E41" s="365"/>
      <c r="F41" s="25"/>
      <c r="G41" s="25"/>
      <c r="H41" s="330"/>
      <c r="I41" s="330"/>
      <c r="J41" s="25"/>
      <c r="K41" s="152"/>
      <c r="L41" s="86"/>
      <c r="M41" s="152"/>
      <c r="N41" s="85"/>
      <c r="O41" s="56"/>
      <c r="P41" s="86"/>
      <c r="Q41" s="25"/>
      <c r="R41" s="25"/>
      <c r="S41" s="330"/>
      <c r="T41" s="330"/>
      <c r="U41" s="330"/>
      <c r="V41" s="25"/>
      <c r="W41" s="25"/>
      <c r="X41" s="330"/>
      <c r="Y41" s="56"/>
      <c r="Z41" s="56"/>
      <c r="AA41" s="56"/>
      <c r="AB41" s="56"/>
      <c r="AC41" s="56"/>
      <c r="AD41" s="56"/>
      <c r="AE41" s="330"/>
    </row>
    <row r="42" spans="1:31" ht="28.8" hidden="1" x14ac:dyDescent="0.3">
      <c r="A42" s="123">
        <v>40</v>
      </c>
      <c r="B42" s="382"/>
      <c r="C42" s="124" t="s">
        <v>109</v>
      </c>
      <c r="D42" s="25" t="s">
        <v>20</v>
      </c>
      <c r="E42" s="365" t="s">
        <v>1519</v>
      </c>
      <c r="F42" s="25"/>
      <c r="G42" s="25" t="s">
        <v>213</v>
      </c>
      <c r="H42" s="330"/>
      <c r="I42" s="330"/>
      <c r="J42" s="25" t="s">
        <v>111</v>
      </c>
      <c r="K42" s="152" t="s">
        <v>214</v>
      </c>
      <c r="L42" s="86" t="s">
        <v>215</v>
      </c>
      <c r="M42" s="152"/>
      <c r="N42" s="85"/>
      <c r="O42" s="56" t="s">
        <v>210</v>
      </c>
      <c r="P42" s="86" t="s">
        <v>114</v>
      </c>
      <c r="Q42" s="25"/>
      <c r="R42" s="25">
        <v>450</v>
      </c>
      <c r="S42" s="330"/>
      <c r="T42" s="330"/>
      <c r="U42" s="330"/>
      <c r="V42" s="25"/>
      <c r="W42" s="25"/>
      <c r="X42" s="330"/>
      <c r="Y42" s="56"/>
      <c r="Z42" s="56"/>
      <c r="AA42" s="56"/>
      <c r="AB42" s="56"/>
      <c r="AC42" s="56"/>
      <c r="AD42" s="56"/>
      <c r="AE42" s="330"/>
    </row>
    <row r="43" spans="1:31" ht="21" customHeight="1" x14ac:dyDescent="0.3">
      <c r="A43" s="123">
        <v>99</v>
      </c>
      <c r="B43" s="382">
        <v>9</v>
      </c>
      <c r="C43" s="124" t="s">
        <v>109</v>
      </c>
      <c r="D43" s="25" t="s">
        <v>178</v>
      </c>
      <c r="E43" s="375" t="s">
        <v>1575</v>
      </c>
      <c r="F43" s="25"/>
      <c r="G43" s="25" t="s">
        <v>349</v>
      </c>
      <c r="H43" s="330"/>
      <c r="I43" s="330"/>
      <c r="J43" s="25" t="s">
        <v>117</v>
      </c>
      <c r="K43" s="152" t="s">
        <v>350</v>
      </c>
      <c r="L43" s="86"/>
      <c r="M43" s="152"/>
      <c r="N43" s="85"/>
      <c r="O43" s="56" t="s">
        <v>108</v>
      </c>
      <c r="P43" s="86" t="s">
        <v>138</v>
      </c>
      <c r="Q43" s="25"/>
      <c r="R43" s="25">
        <v>500</v>
      </c>
      <c r="S43" s="330"/>
      <c r="T43" s="330"/>
      <c r="U43" s="330"/>
      <c r="V43" s="25"/>
      <c r="W43" s="25"/>
      <c r="X43" s="330"/>
      <c r="Y43" s="56"/>
      <c r="Z43" s="56"/>
      <c r="AA43" s="56"/>
      <c r="AB43" s="56"/>
      <c r="AC43" s="330" t="s">
        <v>827</v>
      </c>
      <c r="AD43" s="56"/>
      <c r="AE43" s="330"/>
    </row>
    <row r="44" spans="1:31" ht="28.8" hidden="1" x14ac:dyDescent="0.3">
      <c r="A44" s="123">
        <v>42</v>
      </c>
      <c r="B44" s="382"/>
      <c r="C44" s="124" t="s">
        <v>109</v>
      </c>
      <c r="D44" s="162" t="s">
        <v>120</v>
      </c>
      <c r="E44" s="374" t="s">
        <v>1585</v>
      </c>
      <c r="F44" s="25"/>
      <c r="G44" s="25" t="s">
        <v>218</v>
      </c>
      <c r="H44" s="330"/>
      <c r="I44" s="330"/>
      <c r="J44" s="25" t="s">
        <v>111</v>
      </c>
      <c r="K44" s="180" t="s">
        <v>219</v>
      </c>
      <c r="L44" s="288" t="s">
        <v>220</v>
      </c>
      <c r="M44" s="180"/>
      <c r="N44" s="85"/>
      <c r="O44" s="56" t="s">
        <v>210</v>
      </c>
      <c r="P44" s="86" t="s">
        <v>123</v>
      </c>
      <c r="Q44" s="25"/>
      <c r="R44" s="25">
        <v>580</v>
      </c>
      <c r="S44" s="330"/>
      <c r="T44" s="330"/>
      <c r="U44" s="330"/>
      <c r="V44" s="25"/>
      <c r="W44" s="25"/>
      <c r="X44" s="330"/>
      <c r="Y44" s="56"/>
      <c r="Z44" s="56"/>
      <c r="AA44" s="56"/>
      <c r="AB44" s="56"/>
      <c r="AC44" s="56"/>
      <c r="AD44" s="56"/>
      <c r="AE44" s="330"/>
    </row>
    <row r="45" spans="1:31" ht="28.8" hidden="1" x14ac:dyDescent="0.3">
      <c r="A45" s="123">
        <v>43</v>
      </c>
      <c r="B45" s="382"/>
      <c r="C45" s="124" t="s">
        <v>109</v>
      </c>
      <c r="D45" s="25" t="s">
        <v>20</v>
      </c>
      <c r="E45" s="365" t="s">
        <v>1506</v>
      </c>
      <c r="F45" s="25"/>
      <c r="G45" s="25" t="s">
        <v>221</v>
      </c>
      <c r="H45" s="330"/>
      <c r="I45" s="330"/>
      <c r="J45" s="25" t="s">
        <v>111</v>
      </c>
      <c r="K45" s="152" t="s">
        <v>222</v>
      </c>
      <c r="L45" s="86" t="s">
        <v>223</v>
      </c>
      <c r="M45" s="152"/>
      <c r="N45" s="85"/>
      <c r="O45" s="56" t="s">
        <v>210</v>
      </c>
      <c r="P45" s="86" t="s">
        <v>126</v>
      </c>
      <c r="Q45" s="25"/>
      <c r="R45" s="25">
        <v>450</v>
      </c>
      <c r="S45" s="330"/>
      <c r="T45" s="330"/>
      <c r="U45" s="330"/>
      <c r="V45" s="25"/>
      <c r="W45" s="25"/>
      <c r="X45" s="330"/>
      <c r="Y45" s="56"/>
      <c r="Z45" s="56"/>
      <c r="AA45" s="56"/>
      <c r="AB45" s="56"/>
      <c r="AC45" s="56"/>
      <c r="AD45" s="56"/>
      <c r="AE45" s="330"/>
    </row>
    <row r="46" spans="1:31" ht="28.8" hidden="1" x14ac:dyDescent="0.3">
      <c r="A46" s="123">
        <v>44</v>
      </c>
      <c r="B46" s="382"/>
      <c r="C46" s="124" t="s">
        <v>109</v>
      </c>
      <c r="D46" s="25" t="s">
        <v>20</v>
      </c>
      <c r="E46" s="365" t="s">
        <v>1507</v>
      </c>
      <c r="F46" s="25"/>
      <c r="G46" s="25" t="s">
        <v>224</v>
      </c>
      <c r="H46" s="330"/>
      <c r="I46" s="330"/>
      <c r="J46" s="25" t="s">
        <v>111</v>
      </c>
      <c r="K46" s="152" t="s">
        <v>225</v>
      </c>
      <c r="L46" s="86" t="s">
        <v>226</v>
      </c>
      <c r="M46" s="152"/>
      <c r="N46" s="85"/>
      <c r="O46" s="56" t="s">
        <v>210</v>
      </c>
      <c r="P46" s="86" t="s">
        <v>130</v>
      </c>
      <c r="Q46" s="25"/>
      <c r="R46" s="25">
        <v>450</v>
      </c>
      <c r="S46" s="330"/>
      <c r="T46" s="330"/>
      <c r="U46" s="330"/>
      <c r="V46" s="25"/>
      <c r="W46" s="25"/>
      <c r="X46" s="330"/>
      <c r="Y46" s="56"/>
      <c r="Z46" s="56"/>
      <c r="AA46" s="56"/>
      <c r="AB46" s="56"/>
      <c r="AC46" s="56"/>
      <c r="AD46" s="56"/>
      <c r="AE46" s="330"/>
    </row>
    <row r="47" spans="1:31" ht="28.8" hidden="1" x14ac:dyDescent="0.3">
      <c r="A47" s="123">
        <v>45</v>
      </c>
      <c r="B47" s="382"/>
      <c r="C47" s="124" t="s">
        <v>109</v>
      </c>
      <c r="D47" s="25" t="s">
        <v>20</v>
      </c>
      <c r="E47" s="365" t="s">
        <v>1508</v>
      </c>
      <c r="F47" s="25"/>
      <c r="G47" s="25" t="s">
        <v>227</v>
      </c>
      <c r="H47" s="330"/>
      <c r="I47" s="330"/>
      <c r="J47" s="25" t="s">
        <v>111</v>
      </c>
      <c r="K47" s="152" t="s">
        <v>228</v>
      </c>
      <c r="L47" s="86" t="s">
        <v>229</v>
      </c>
      <c r="M47" s="152"/>
      <c r="N47" s="85"/>
      <c r="O47" s="56" t="s">
        <v>210</v>
      </c>
      <c r="P47" s="86" t="s">
        <v>134</v>
      </c>
      <c r="Q47" s="25"/>
      <c r="R47" s="25">
        <v>450</v>
      </c>
      <c r="S47" s="330"/>
      <c r="T47" s="330"/>
      <c r="U47" s="330"/>
      <c r="V47" s="25"/>
      <c r="W47" s="25"/>
      <c r="X47" s="330"/>
      <c r="Y47" s="56"/>
      <c r="Z47" s="56"/>
      <c r="AA47" s="56"/>
      <c r="AB47" s="56"/>
      <c r="AC47" s="56"/>
      <c r="AD47" s="56"/>
      <c r="AE47" s="330"/>
    </row>
    <row r="48" spans="1:31" ht="28.8" hidden="1" x14ac:dyDescent="0.3">
      <c r="A48" s="123">
        <v>46</v>
      </c>
      <c r="B48" s="382"/>
      <c r="C48" s="124" t="s">
        <v>109</v>
      </c>
      <c r="D48" s="25" t="s">
        <v>20</v>
      </c>
      <c r="E48" s="365" t="s">
        <v>1509</v>
      </c>
      <c r="F48" s="25"/>
      <c r="G48" s="25" t="s">
        <v>230</v>
      </c>
      <c r="H48" s="330"/>
      <c r="I48" s="330"/>
      <c r="J48" s="25" t="s">
        <v>111</v>
      </c>
      <c r="K48" s="152" t="s">
        <v>231</v>
      </c>
      <c r="L48" s="86" t="s">
        <v>232</v>
      </c>
      <c r="M48" s="152"/>
      <c r="N48" s="85"/>
      <c r="O48" s="56" t="s">
        <v>210</v>
      </c>
      <c r="P48" s="86" t="s">
        <v>138</v>
      </c>
      <c r="Q48" s="25"/>
      <c r="R48" s="25">
        <v>450</v>
      </c>
      <c r="S48" s="330"/>
      <c r="T48" s="330"/>
      <c r="U48" s="330"/>
      <c r="V48" s="25"/>
      <c r="W48" s="25"/>
      <c r="X48" s="330"/>
      <c r="Y48" s="56"/>
      <c r="Z48" s="56"/>
      <c r="AA48" s="56"/>
      <c r="AB48" s="56"/>
      <c r="AC48" s="56"/>
      <c r="AD48" s="56"/>
      <c r="AE48" s="330"/>
    </row>
    <row r="49" spans="1:31" ht="28.8" hidden="1" x14ac:dyDescent="0.3">
      <c r="A49" s="123">
        <v>47</v>
      </c>
      <c r="B49" s="382"/>
      <c r="C49" s="124" t="s">
        <v>109</v>
      </c>
      <c r="D49" s="25" t="s">
        <v>20</v>
      </c>
      <c r="E49" s="365" t="s">
        <v>1510</v>
      </c>
      <c r="F49" s="25"/>
      <c r="G49" s="25" t="s">
        <v>233</v>
      </c>
      <c r="H49" s="330"/>
      <c r="I49" s="330"/>
      <c r="J49" s="25" t="s">
        <v>111</v>
      </c>
      <c r="K49" s="301" t="s">
        <v>234</v>
      </c>
      <c r="L49" s="86" t="s">
        <v>235</v>
      </c>
      <c r="M49" s="152"/>
      <c r="N49" s="85"/>
      <c r="O49" s="56" t="s">
        <v>210</v>
      </c>
      <c r="P49" s="86" t="s">
        <v>142</v>
      </c>
      <c r="Q49" s="25"/>
      <c r="R49" s="25">
        <v>450</v>
      </c>
      <c r="S49" s="330"/>
      <c r="T49" s="330"/>
      <c r="U49" s="330"/>
      <c r="V49" s="25"/>
      <c r="W49" s="25"/>
      <c r="X49" s="330"/>
      <c r="Y49" s="56"/>
      <c r="Z49" s="56"/>
      <c r="AA49" s="56"/>
      <c r="AB49" s="56"/>
      <c r="AC49" s="56"/>
      <c r="AD49" s="56"/>
      <c r="AE49" s="330"/>
    </row>
    <row r="50" spans="1:31" ht="28.8" hidden="1" x14ac:dyDescent="0.3">
      <c r="A50" s="123">
        <v>48</v>
      </c>
      <c r="B50" s="382"/>
      <c r="C50" s="124" t="s">
        <v>109</v>
      </c>
      <c r="D50" s="25" t="s">
        <v>20</v>
      </c>
      <c r="E50" s="365" t="s">
        <v>1511</v>
      </c>
      <c r="F50" s="25"/>
      <c r="G50" s="25" t="s">
        <v>236</v>
      </c>
      <c r="H50" s="330"/>
      <c r="I50" s="330"/>
      <c r="J50" s="25" t="s">
        <v>111</v>
      </c>
      <c r="K50" s="152" t="s">
        <v>237</v>
      </c>
      <c r="L50" s="86" t="s">
        <v>238</v>
      </c>
      <c r="M50" s="152"/>
      <c r="N50" s="85"/>
      <c r="O50" s="56" t="s">
        <v>210</v>
      </c>
      <c r="P50" s="86" t="s">
        <v>146</v>
      </c>
      <c r="Q50" s="25"/>
      <c r="R50" s="25">
        <v>450</v>
      </c>
      <c r="S50" s="330"/>
      <c r="T50" s="330"/>
      <c r="U50" s="330"/>
      <c r="V50" s="25"/>
      <c r="W50" s="25"/>
      <c r="X50" s="330"/>
      <c r="Y50" s="56"/>
      <c r="Z50" s="56"/>
      <c r="AA50" s="56"/>
      <c r="AB50" s="56"/>
      <c r="AC50" s="56"/>
      <c r="AD50" s="56"/>
      <c r="AE50" s="330"/>
    </row>
    <row r="51" spans="1:31" ht="28.8" hidden="1" x14ac:dyDescent="0.3">
      <c r="A51" s="123">
        <v>49</v>
      </c>
      <c r="B51" s="382"/>
      <c r="C51" s="124" t="s">
        <v>109</v>
      </c>
      <c r="D51" s="25" t="s">
        <v>20</v>
      </c>
      <c r="E51" s="365" t="s">
        <v>1512</v>
      </c>
      <c r="F51" s="25"/>
      <c r="G51" s="25" t="s">
        <v>239</v>
      </c>
      <c r="H51" s="330"/>
      <c r="I51" s="330"/>
      <c r="J51" s="25" t="s">
        <v>111</v>
      </c>
      <c r="K51" s="152" t="s">
        <v>240</v>
      </c>
      <c r="L51" s="86" t="s">
        <v>241</v>
      </c>
      <c r="M51" s="152"/>
      <c r="N51" s="85"/>
      <c r="O51" s="56" t="s">
        <v>210</v>
      </c>
      <c r="P51" s="86" t="s">
        <v>150</v>
      </c>
      <c r="Q51" s="25"/>
      <c r="R51" s="25">
        <v>450</v>
      </c>
      <c r="S51" s="330"/>
      <c r="T51" s="330"/>
      <c r="U51" s="330"/>
      <c r="V51" s="25"/>
      <c r="W51" s="25"/>
      <c r="X51" s="330"/>
      <c r="Y51" s="56"/>
      <c r="Z51" s="56"/>
      <c r="AA51" s="56"/>
      <c r="AB51" s="56"/>
      <c r="AC51" s="56"/>
      <c r="AD51" s="56"/>
      <c r="AE51" s="330"/>
    </row>
    <row r="52" spans="1:31" ht="28.8" hidden="1" x14ac:dyDescent="0.3">
      <c r="A52" s="123">
        <v>50</v>
      </c>
      <c r="B52" s="382"/>
      <c r="C52" s="124" t="s">
        <v>109</v>
      </c>
      <c r="D52" s="25" t="s">
        <v>20</v>
      </c>
      <c r="E52" s="365" t="s">
        <v>1513</v>
      </c>
      <c r="F52" s="25"/>
      <c r="G52" s="25" t="s">
        <v>242</v>
      </c>
      <c r="H52" s="330"/>
      <c r="I52" s="330"/>
      <c r="J52" s="25" t="s">
        <v>111</v>
      </c>
      <c r="K52" s="152" t="s">
        <v>243</v>
      </c>
      <c r="L52" s="86" t="s">
        <v>244</v>
      </c>
      <c r="M52" s="152"/>
      <c r="N52" s="85"/>
      <c r="O52" s="56" t="s">
        <v>210</v>
      </c>
      <c r="P52" s="86" t="s">
        <v>154</v>
      </c>
      <c r="Q52" s="25"/>
      <c r="R52" s="25">
        <v>450</v>
      </c>
      <c r="S52" s="330"/>
      <c r="T52" s="330"/>
      <c r="U52" s="330"/>
      <c r="V52" s="25"/>
      <c r="W52" s="25"/>
      <c r="X52" s="330"/>
      <c r="Y52" s="56"/>
      <c r="Z52" s="56"/>
      <c r="AA52" s="56"/>
      <c r="AB52" s="56"/>
      <c r="AC52" s="56"/>
      <c r="AD52" s="56"/>
      <c r="AE52" s="330"/>
    </row>
    <row r="53" spans="1:31" ht="14.4" hidden="1" x14ac:dyDescent="0.3">
      <c r="A53" s="123">
        <v>51</v>
      </c>
      <c r="B53" s="382"/>
      <c r="C53" s="124"/>
      <c r="D53" s="25"/>
      <c r="E53" s="365"/>
      <c r="F53" s="25"/>
      <c r="G53" s="25"/>
      <c r="H53" s="330"/>
      <c r="I53" s="330"/>
      <c r="J53" s="25"/>
      <c r="K53" s="152"/>
      <c r="L53" s="86"/>
      <c r="M53" s="152"/>
      <c r="N53" s="85"/>
      <c r="O53" s="56"/>
      <c r="P53" s="86"/>
      <c r="Q53" s="25"/>
      <c r="R53" s="25"/>
      <c r="S53" s="330"/>
      <c r="T53" s="330"/>
      <c r="U53" s="330"/>
      <c r="V53" s="25"/>
      <c r="W53" s="25"/>
      <c r="X53" s="330"/>
      <c r="Y53" s="56"/>
      <c r="Z53" s="56"/>
      <c r="AA53" s="56"/>
      <c r="AB53" s="56"/>
      <c r="AC53" s="56"/>
      <c r="AD53" s="56"/>
      <c r="AE53" s="330"/>
    </row>
    <row r="54" spans="1:31" ht="28.8" hidden="1" x14ac:dyDescent="0.3">
      <c r="A54" s="123">
        <v>52</v>
      </c>
      <c r="B54" s="382"/>
      <c r="C54" s="124" t="s">
        <v>109</v>
      </c>
      <c r="D54" s="162" t="s">
        <v>159</v>
      </c>
      <c r="E54" s="374" t="s">
        <v>1592</v>
      </c>
      <c r="F54" s="25"/>
      <c r="G54" s="25" t="s">
        <v>245</v>
      </c>
      <c r="H54" s="330"/>
      <c r="I54" s="330"/>
      <c r="J54" s="25" t="s">
        <v>111</v>
      </c>
      <c r="K54" s="180" t="s">
        <v>246</v>
      </c>
      <c r="L54" s="287" t="s">
        <v>247</v>
      </c>
      <c r="M54" s="180"/>
      <c r="N54" s="85"/>
      <c r="O54" s="56" t="s">
        <v>185</v>
      </c>
      <c r="P54" s="86" t="s">
        <v>114</v>
      </c>
      <c r="Q54" s="25"/>
      <c r="R54" s="25">
        <v>530</v>
      </c>
      <c r="S54" s="330"/>
      <c r="T54" s="330"/>
      <c r="U54" s="330"/>
      <c r="V54" s="25"/>
      <c r="W54" s="25"/>
      <c r="X54" s="330"/>
      <c r="Y54" s="56"/>
      <c r="Z54" s="56"/>
      <c r="AA54" s="56"/>
      <c r="AB54" s="56"/>
      <c r="AC54" s="56"/>
      <c r="AD54" s="56"/>
      <c r="AE54" s="330"/>
    </row>
    <row r="55" spans="1:31" ht="14.4" hidden="1" x14ac:dyDescent="0.3">
      <c r="A55" s="123">
        <v>53</v>
      </c>
      <c r="B55" s="382"/>
      <c r="C55" s="124" t="s">
        <v>109</v>
      </c>
      <c r="D55" s="25" t="s">
        <v>163</v>
      </c>
      <c r="E55" s="374" t="s">
        <v>1560</v>
      </c>
      <c r="F55" s="25"/>
      <c r="G55" s="25" t="s">
        <v>248</v>
      </c>
      <c r="H55" s="330"/>
      <c r="I55" s="330"/>
      <c r="J55" s="25" t="s">
        <v>111</v>
      </c>
      <c r="K55" s="152" t="s">
        <v>249</v>
      </c>
      <c r="L55" s="86" t="s">
        <v>250</v>
      </c>
      <c r="M55" s="152"/>
      <c r="N55" s="85"/>
      <c r="O55" s="56" t="s">
        <v>185</v>
      </c>
      <c r="P55" s="86" t="s">
        <v>119</v>
      </c>
      <c r="Q55" s="25"/>
      <c r="R55" s="25">
        <v>450</v>
      </c>
      <c r="S55" s="330"/>
      <c r="T55" s="330"/>
      <c r="U55" s="330"/>
      <c r="V55" s="25"/>
      <c r="W55" s="25"/>
      <c r="X55" s="330"/>
      <c r="Y55" s="56"/>
      <c r="Z55" s="56"/>
      <c r="AA55" s="56"/>
      <c r="AB55" s="56"/>
      <c r="AC55" s="56"/>
      <c r="AD55" s="56"/>
      <c r="AE55" s="330"/>
    </row>
    <row r="56" spans="1:31" ht="28.8" hidden="1" x14ac:dyDescent="0.3">
      <c r="A56" s="123">
        <v>54</v>
      </c>
      <c r="B56" s="382"/>
      <c r="C56" s="124" t="s">
        <v>109</v>
      </c>
      <c r="D56" s="25" t="s">
        <v>167</v>
      </c>
      <c r="E56" s="374" t="s">
        <v>1574</v>
      </c>
      <c r="F56" s="25"/>
      <c r="G56" s="25" t="s">
        <v>251</v>
      </c>
      <c r="H56" s="330"/>
      <c r="I56" s="330"/>
      <c r="J56" s="25" t="s">
        <v>111</v>
      </c>
      <c r="K56" s="152" t="s">
        <v>252</v>
      </c>
      <c r="L56" s="86" t="s">
        <v>253</v>
      </c>
      <c r="M56" s="152"/>
      <c r="N56" s="85"/>
      <c r="O56" s="56" t="s">
        <v>185</v>
      </c>
      <c r="P56" s="86" t="s">
        <v>123</v>
      </c>
      <c r="Q56" s="25"/>
      <c r="R56" s="25">
        <v>650</v>
      </c>
      <c r="S56" s="330"/>
      <c r="T56" s="330"/>
      <c r="U56" s="330"/>
      <c r="V56" s="25"/>
      <c r="W56" s="25"/>
      <c r="X56" s="330"/>
      <c r="Y56" s="56"/>
      <c r="Z56" s="56"/>
      <c r="AA56" s="56"/>
      <c r="AB56" s="56"/>
      <c r="AC56" s="56"/>
      <c r="AD56" s="56"/>
      <c r="AE56" s="330"/>
    </row>
    <row r="57" spans="1:31" ht="28.8" hidden="1" x14ac:dyDescent="0.3">
      <c r="A57" s="123">
        <v>55</v>
      </c>
      <c r="B57" s="382"/>
      <c r="C57" s="124" t="s">
        <v>109</v>
      </c>
      <c r="D57" s="25" t="s">
        <v>167</v>
      </c>
      <c r="E57" s="374" t="s">
        <v>1594</v>
      </c>
      <c r="F57" s="25"/>
      <c r="G57" s="25" t="s">
        <v>254</v>
      </c>
      <c r="H57" s="330"/>
      <c r="I57" s="330"/>
      <c r="J57" s="25" t="s">
        <v>111</v>
      </c>
      <c r="K57" s="152" t="s">
        <v>255</v>
      </c>
      <c r="L57" s="86" t="s">
        <v>256</v>
      </c>
      <c r="M57" s="152"/>
      <c r="N57" s="85"/>
      <c r="O57" s="56" t="s">
        <v>185</v>
      </c>
      <c r="P57" s="86" t="s">
        <v>126</v>
      </c>
      <c r="Q57" s="25"/>
      <c r="R57" s="25">
        <v>650</v>
      </c>
      <c r="S57" s="330"/>
      <c r="T57" s="330"/>
      <c r="U57" s="330"/>
      <c r="V57" s="25"/>
      <c r="W57" s="25"/>
      <c r="X57" s="330"/>
      <c r="Y57" s="56"/>
      <c r="Z57" s="56"/>
      <c r="AA57" s="56"/>
      <c r="AB57" s="56"/>
      <c r="AC57" s="56"/>
      <c r="AD57" s="56"/>
      <c r="AE57" s="330"/>
    </row>
    <row r="58" spans="1:31" ht="28.8" hidden="1" x14ac:dyDescent="0.3">
      <c r="A58" s="123">
        <v>56</v>
      </c>
      <c r="B58" s="382"/>
      <c r="C58" s="124" t="s">
        <v>109</v>
      </c>
      <c r="D58" s="25" t="s">
        <v>167</v>
      </c>
      <c r="E58" s="374" t="s">
        <v>1590</v>
      </c>
      <c r="F58" s="25"/>
      <c r="G58" s="25" t="s">
        <v>257</v>
      </c>
      <c r="H58" s="330"/>
      <c r="I58" s="330"/>
      <c r="J58" s="25" t="s">
        <v>111</v>
      </c>
      <c r="K58" s="180" t="s">
        <v>258</v>
      </c>
      <c r="L58" s="287" t="s">
        <v>259</v>
      </c>
      <c r="M58" s="180"/>
      <c r="N58" s="85"/>
      <c r="O58" s="56" t="s">
        <v>185</v>
      </c>
      <c r="P58" s="86" t="s">
        <v>130</v>
      </c>
      <c r="Q58" s="25"/>
      <c r="R58" s="25">
        <v>650</v>
      </c>
      <c r="S58" s="330"/>
      <c r="T58" s="330"/>
      <c r="U58" s="330"/>
      <c r="V58" s="25"/>
      <c r="W58" s="25"/>
      <c r="X58" s="330"/>
      <c r="Y58" s="56"/>
      <c r="Z58" s="56"/>
      <c r="AA58" s="56"/>
      <c r="AB58" s="56"/>
      <c r="AC58" s="56"/>
      <c r="AD58" s="56"/>
      <c r="AE58" s="330"/>
    </row>
    <row r="59" spans="1:31" ht="14.4" hidden="1" x14ac:dyDescent="0.3">
      <c r="A59" s="123">
        <v>57</v>
      </c>
      <c r="B59" s="382"/>
      <c r="C59" s="124" t="s">
        <v>109</v>
      </c>
      <c r="D59" s="25" t="s">
        <v>174</v>
      </c>
      <c r="E59" s="374" t="s">
        <v>1588</v>
      </c>
      <c r="F59" s="25"/>
      <c r="G59" s="25" t="s">
        <v>260</v>
      </c>
      <c r="H59" s="330"/>
      <c r="I59" s="330"/>
      <c r="J59" s="25" t="s">
        <v>111</v>
      </c>
      <c r="K59" s="180" t="s">
        <v>261</v>
      </c>
      <c r="L59" s="287" t="s">
        <v>262</v>
      </c>
      <c r="M59" s="180"/>
      <c r="N59" s="85"/>
      <c r="O59" s="56" t="s">
        <v>185</v>
      </c>
      <c r="P59" s="86" t="s">
        <v>134</v>
      </c>
      <c r="Q59" s="25"/>
      <c r="R59" s="25">
        <v>450</v>
      </c>
      <c r="S59" s="330"/>
      <c r="T59" s="330"/>
      <c r="U59" s="330"/>
      <c r="V59" s="25"/>
      <c r="W59" s="25"/>
      <c r="X59" s="330"/>
      <c r="Y59" s="56"/>
      <c r="Z59" s="56"/>
      <c r="AA59" s="56"/>
      <c r="AB59" s="56"/>
      <c r="AC59" s="56"/>
      <c r="AD59" s="56"/>
      <c r="AE59" s="330"/>
    </row>
    <row r="60" spans="1:31" ht="21" customHeight="1" x14ac:dyDescent="0.3">
      <c r="A60" s="123">
        <v>8</v>
      </c>
      <c r="B60" s="382">
        <v>10</v>
      </c>
      <c r="C60" s="124" t="s">
        <v>109</v>
      </c>
      <c r="D60" s="162" t="s">
        <v>115</v>
      </c>
      <c r="E60" s="374" t="s">
        <v>1562</v>
      </c>
      <c r="F60" s="25"/>
      <c r="G60" s="25" t="s">
        <v>116</v>
      </c>
      <c r="H60" s="330"/>
      <c r="I60" s="330"/>
      <c r="J60" s="25" t="s">
        <v>117</v>
      </c>
      <c r="K60" s="152" t="s">
        <v>118</v>
      </c>
      <c r="L60" s="287"/>
      <c r="M60" s="152"/>
      <c r="N60" s="85"/>
      <c r="O60" s="56" t="s">
        <v>104</v>
      </c>
      <c r="P60" s="86" t="s">
        <v>119</v>
      </c>
      <c r="Q60" s="25"/>
      <c r="R60" s="25">
        <v>450</v>
      </c>
      <c r="S60" s="89"/>
      <c r="T60" s="87"/>
      <c r="U60" s="56"/>
      <c r="V60" s="25"/>
      <c r="W60" s="25"/>
      <c r="X60" s="330"/>
      <c r="Y60" s="56"/>
      <c r="Z60" s="56"/>
      <c r="AA60" s="56"/>
      <c r="AB60" s="56"/>
      <c r="AC60" s="330" t="s">
        <v>936</v>
      </c>
      <c r="AD60" s="56"/>
      <c r="AE60" s="330"/>
    </row>
    <row r="61" spans="1:31" ht="21" customHeight="1" x14ac:dyDescent="0.3">
      <c r="A61" s="123">
        <v>9</v>
      </c>
      <c r="B61" s="382">
        <v>11</v>
      </c>
      <c r="C61" s="124" t="s">
        <v>109</v>
      </c>
      <c r="D61" s="162" t="s">
        <v>120</v>
      </c>
      <c r="E61" s="374" t="s">
        <v>1584</v>
      </c>
      <c r="F61" s="25"/>
      <c r="G61" s="25" t="s">
        <v>121</v>
      </c>
      <c r="H61" s="330"/>
      <c r="I61" s="330"/>
      <c r="J61" s="25" t="s">
        <v>117</v>
      </c>
      <c r="K61" s="152" t="s">
        <v>122</v>
      </c>
      <c r="L61" s="86"/>
      <c r="M61" s="152"/>
      <c r="N61" s="85"/>
      <c r="O61" s="56" t="s">
        <v>104</v>
      </c>
      <c r="P61" s="86" t="s">
        <v>123</v>
      </c>
      <c r="Q61" s="25"/>
      <c r="R61" s="25">
        <v>580</v>
      </c>
      <c r="S61" s="89"/>
      <c r="T61" s="87"/>
      <c r="U61" s="56"/>
      <c r="V61" s="25"/>
      <c r="W61" s="25"/>
      <c r="X61" s="330"/>
      <c r="Y61" s="56"/>
      <c r="Z61" s="56"/>
      <c r="AA61" s="56"/>
      <c r="AB61" s="56"/>
      <c r="AC61" s="330" t="s">
        <v>837</v>
      </c>
      <c r="AD61" s="56"/>
      <c r="AE61" s="330"/>
    </row>
    <row r="62" spans="1:31" ht="21" customHeight="1" x14ac:dyDescent="0.3">
      <c r="A62" s="123">
        <v>41</v>
      </c>
      <c r="B62" s="382">
        <v>12</v>
      </c>
      <c r="C62" s="124" t="s">
        <v>109</v>
      </c>
      <c r="D62" s="162" t="s">
        <v>115</v>
      </c>
      <c r="E62" s="374" t="s">
        <v>1563</v>
      </c>
      <c r="F62" s="25"/>
      <c r="G62" s="25" t="s">
        <v>216</v>
      </c>
      <c r="H62" s="330"/>
      <c r="I62" s="330"/>
      <c r="J62" s="25" t="s">
        <v>117</v>
      </c>
      <c r="K62" s="152" t="s">
        <v>217</v>
      </c>
      <c r="L62" s="86"/>
      <c r="M62" s="152"/>
      <c r="N62" s="85"/>
      <c r="O62" s="56" t="s">
        <v>210</v>
      </c>
      <c r="P62" s="86" t="s">
        <v>119</v>
      </c>
      <c r="Q62" s="25"/>
      <c r="R62" s="25">
        <v>450</v>
      </c>
      <c r="S62" s="330"/>
      <c r="T62" s="330"/>
      <c r="U62" s="330"/>
      <c r="V62" s="25"/>
      <c r="W62" s="25"/>
      <c r="X62" s="330"/>
      <c r="Y62" s="56"/>
      <c r="Z62" s="56"/>
      <c r="AA62" s="56"/>
      <c r="AB62" s="56"/>
      <c r="AC62" s="330" t="s">
        <v>937</v>
      </c>
      <c r="AD62" s="56"/>
      <c r="AE62" s="330"/>
    </row>
    <row r="63" spans="1:31" ht="28.8" hidden="1" x14ac:dyDescent="0.3">
      <c r="A63" s="123">
        <v>61</v>
      </c>
      <c r="B63" s="382"/>
      <c r="C63" s="124" t="s">
        <v>109</v>
      </c>
      <c r="D63" s="162" t="s">
        <v>115</v>
      </c>
      <c r="E63" s="374" t="s">
        <v>1567</v>
      </c>
      <c r="F63" s="25"/>
      <c r="G63" s="25" t="s">
        <v>272</v>
      </c>
      <c r="H63" s="330"/>
      <c r="I63" s="330"/>
      <c r="J63" s="25" t="s">
        <v>111</v>
      </c>
      <c r="K63" s="152" t="s">
        <v>273</v>
      </c>
      <c r="L63" s="86" t="s">
        <v>274</v>
      </c>
      <c r="M63" s="152"/>
      <c r="N63" s="85"/>
      <c r="O63" s="56" t="s">
        <v>185</v>
      </c>
      <c r="P63" s="86" t="s">
        <v>150</v>
      </c>
      <c r="Q63" s="25"/>
      <c r="R63" s="25">
        <v>450</v>
      </c>
      <c r="S63" s="330"/>
      <c r="T63" s="330"/>
      <c r="U63" s="330"/>
      <c r="V63" s="25"/>
      <c r="W63" s="25"/>
      <c r="X63" s="330"/>
      <c r="Y63" s="56"/>
      <c r="Z63" s="56"/>
      <c r="AA63" s="56"/>
      <c r="AB63" s="56"/>
      <c r="AC63" s="56"/>
      <c r="AD63" s="56"/>
      <c r="AE63" s="330"/>
    </row>
    <row r="64" spans="1:31" ht="28.8" hidden="1" x14ac:dyDescent="0.3">
      <c r="A64" s="123">
        <v>62</v>
      </c>
      <c r="B64" s="382"/>
      <c r="C64" s="124" t="s">
        <v>109</v>
      </c>
      <c r="D64" s="162" t="s">
        <v>115</v>
      </c>
      <c r="E64" s="374" t="s">
        <v>1568</v>
      </c>
      <c r="F64" s="25"/>
      <c r="G64" s="25" t="s">
        <v>275</v>
      </c>
      <c r="H64" s="330"/>
      <c r="I64" s="330"/>
      <c r="J64" s="25" t="s">
        <v>111</v>
      </c>
      <c r="K64" s="152" t="s">
        <v>276</v>
      </c>
      <c r="L64" s="86" t="s">
        <v>277</v>
      </c>
      <c r="M64" s="152"/>
      <c r="N64" s="85"/>
      <c r="O64" s="56" t="s">
        <v>185</v>
      </c>
      <c r="P64" s="86" t="s">
        <v>154</v>
      </c>
      <c r="Q64" s="25"/>
      <c r="R64" s="25">
        <v>450</v>
      </c>
      <c r="S64" s="330"/>
      <c r="T64" s="330"/>
      <c r="U64" s="330"/>
      <c r="V64" s="25"/>
      <c r="W64" s="25"/>
      <c r="X64" s="330"/>
      <c r="Y64" s="56"/>
      <c r="Z64" s="56"/>
      <c r="AA64" s="56"/>
      <c r="AB64" s="56"/>
      <c r="AC64" s="56"/>
      <c r="AD64" s="56"/>
      <c r="AE64" s="330"/>
    </row>
    <row r="65" spans="1:31" ht="14.4" hidden="1" x14ac:dyDescent="0.3">
      <c r="A65" s="123">
        <v>63</v>
      </c>
      <c r="B65" s="382"/>
      <c r="C65" s="124"/>
      <c r="D65" s="25"/>
      <c r="E65" s="365"/>
      <c r="F65" s="25"/>
      <c r="G65" s="25"/>
      <c r="H65" s="330"/>
      <c r="I65" s="330"/>
      <c r="J65" s="25"/>
      <c r="K65" s="152"/>
      <c r="L65" s="86"/>
      <c r="M65" s="152"/>
      <c r="N65" s="85"/>
      <c r="O65" s="56"/>
      <c r="P65" s="86"/>
      <c r="Q65" s="25"/>
      <c r="R65" s="25"/>
      <c r="S65" s="330"/>
      <c r="T65" s="330"/>
      <c r="U65" s="330"/>
      <c r="V65" s="25"/>
      <c r="W65" s="25"/>
      <c r="X65" s="330"/>
      <c r="Y65" s="56"/>
      <c r="Z65" s="56"/>
      <c r="AA65" s="56"/>
      <c r="AB65" s="56"/>
      <c r="AC65" s="56"/>
      <c r="AD65" s="56"/>
      <c r="AE65" s="330"/>
    </row>
    <row r="66" spans="1:31" ht="14.4" hidden="1" x14ac:dyDescent="0.3">
      <c r="A66" s="123">
        <v>64</v>
      </c>
      <c r="B66" s="382"/>
      <c r="C66" s="124"/>
      <c r="D66" s="25"/>
      <c r="E66" s="365"/>
      <c r="F66" s="25"/>
      <c r="G66" s="25"/>
      <c r="H66" s="330"/>
      <c r="I66" s="330"/>
      <c r="J66" s="25"/>
      <c r="K66" s="152"/>
      <c r="L66" s="86"/>
      <c r="M66" s="152"/>
      <c r="N66" s="85"/>
      <c r="O66" s="56"/>
      <c r="P66" s="86"/>
      <c r="Q66" s="25"/>
      <c r="R66" s="25"/>
      <c r="S66" s="330"/>
      <c r="T66" s="330"/>
      <c r="U66" s="330"/>
      <c r="V66" s="25"/>
      <c r="W66" s="25"/>
      <c r="X66" s="330"/>
      <c r="Y66" s="56"/>
      <c r="Z66" s="56"/>
      <c r="AA66" s="56"/>
      <c r="AB66" s="56"/>
      <c r="AC66" s="56"/>
      <c r="AD66" s="56"/>
      <c r="AE66" s="330"/>
    </row>
    <row r="67" spans="1:31" ht="14.4" hidden="1" x14ac:dyDescent="0.3">
      <c r="A67" s="123">
        <v>65</v>
      </c>
      <c r="B67" s="382"/>
      <c r="C67" s="155" t="s">
        <v>278</v>
      </c>
      <c r="D67" s="156"/>
      <c r="E67" s="368"/>
      <c r="F67" s="156"/>
      <c r="G67" s="156"/>
      <c r="H67" s="157"/>
      <c r="I67" s="157"/>
      <c r="J67" s="156"/>
      <c r="K67" s="158"/>
      <c r="L67" s="161"/>
      <c r="M67" s="158"/>
      <c r="N67" s="159"/>
      <c r="O67" s="160"/>
      <c r="P67" s="161"/>
      <c r="Q67" s="156"/>
      <c r="R67" s="156"/>
      <c r="S67" s="330"/>
      <c r="T67" s="330"/>
      <c r="U67" s="330"/>
      <c r="V67" s="25"/>
      <c r="W67" s="25"/>
      <c r="X67" s="330"/>
      <c r="Y67" s="56"/>
      <c r="Z67" s="56"/>
      <c r="AA67" s="56"/>
      <c r="AB67" s="56"/>
      <c r="AC67" s="56"/>
      <c r="AD67" s="56"/>
      <c r="AE67" s="330"/>
    </row>
    <row r="68" spans="1:31" ht="14.4" hidden="1" x14ac:dyDescent="0.3">
      <c r="A68" s="123">
        <v>66</v>
      </c>
      <c r="B68" s="382"/>
      <c r="C68" s="124" t="s">
        <v>1477</v>
      </c>
      <c r="D68" s="25" t="s">
        <v>279</v>
      </c>
      <c r="E68" s="365" t="s">
        <v>1520</v>
      </c>
      <c r="F68" s="25"/>
      <c r="G68" s="25" t="s">
        <v>280</v>
      </c>
      <c r="H68" s="330"/>
      <c r="I68" s="330"/>
      <c r="J68" s="25" t="s">
        <v>102</v>
      </c>
      <c r="K68" s="152" t="s">
        <v>281</v>
      </c>
      <c r="L68" s="86"/>
      <c r="M68" s="152"/>
      <c r="N68" s="85"/>
      <c r="O68" s="56" t="s">
        <v>282</v>
      </c>
      <c r="P68" s="86" t="s">
        <v>105</v>
      </c>
      <c r="Q68" s="25"/>
      <c r="R68" s="25">
        <v>200</v>
      </c>
      <c r="S68" s="330"/>
      <c r="T68" s="330"/>
      <c r="U68" s="330"/>
      <c r="V68" s="25"/>
      <c r="W68" s="25"/>
      <c r="X68" s="330"/>
      <c r="Y68" s="56"/>
      <c r="Z68" s="56"/>
      <c r="AA68" s="56"/>
      <c r="AB68" s="56"/>
      <c r="AC68" s="56"/>
      <c r="AD68" s="56"/>
      <c r="AE68" s="330"/>
    </row>
    <row r="69" spans="1:31" ht="14.4" hidden="1" x14ac:dyDescent="0.3">
      <c r="A69" s="123">
        <v>67</v>
      </c>
      <c r="B69" s="382"/>
      <c r="C69" s="124" t="s">
        <v>1477</v>
      </c>
      <c r="D69" s="25" t="s">
        <v>279</v>
      </c>
      <c r="E69" s="365" t="s">
        <v>1521</v>
      </c>
      <c r="F69" s="25"/>
      <c r="G69" s="25" t="s">
        <v>283</v>
      </c>
      <c r="H69" s="330"/>
      <c r="I69" s="330"/>
      <c r="J69" s="25" t="s">
        <v>102</v>
      </c>
      <c r="K69" s="152" t="s">
        <v>284</v>
      </c>
      <c r="L69" s="86"/>
      <c r="M69" s="152"/>
      <c r="N69" s="85"/>
      <c r="O69" s="56" t="s">
        <v>282</v>
      </c>
      <c r="P69" s="86" t="s">
        <v>285</v>
      </c>
      <c r="Q69" s="25"/>
      <c r="R69" s="25">
        <v>200</v>
      </c>
      <c r="S69" s="330"/>
      <c r="T69" s="330"/>
      <c r="U69" s="330"/>
      <c r="V69" s="25"/>
      <c r="W69" s="25"/>
      <c r="X69" s="330"/>
      <c r="Y69" s="56"/>
      <c r="Z69" s="56"/>
      <c r="AA69" s="56"/>
      <c r="AB69" s="56"/>
      <c r="AC69" s="56"/>
      <c r="AD69" s="56"/>
      <c r="AE69" s="330"/>
    </row>
    <row r="70" spans="1:31" ht="14.4" hidden="1" x14ac:dyDescent="0.3">
      <c r="A70" s="123">
        <v>68</v>
      </c>
      <c r="B70" s="382"/>
      <c r="C70" s="124"/>
      <c r="D70" s="25"/>
      <c r="E70" s="365"/>
      <c r="F70" s="25"/>
      <c r="G70" s="25"/>
      <c r="H70" s="330"/>
      <c r="I70" s="330"/>
      <c r="J70" s="25"/>
      <c r="K70" s="152"/>
      <c r="L70" s="86"/>
      <c r="M70" s="152"/>
      <c r="N70" s="85"/>
      <c r="O70" s="56"/>
      <c r="P70" s="86"/>
      <c r="Q70" s="25"/>
      <c r="R70" s="25"/>
      <c r="S70" s="330"/>
      <c r="T70" s="330"/>
      <c r="U70" s="330"/>
      <c r="V70" s="25"/>
      <c r="W70" s="25"/>
      <c r="X70" s="330"/>
      <c r="Y70" s="56"/>
      <c r="Z70" s="56"/>
      <c r="AA70" s="56"/>
      <c r="AB70" s="56"/>
      <c r="AC70" s="56"/>
      <c r="AD70" s="56"/>
      <c r="AE70" s="330"/>
    </row>
    <row r="71" spans="1:31" ht="14.4" hidden="1" x14ac:dyDescent="0.3">
      <c r="A71" s="123">
        <v>69</v>
      </c>
      <c r="B71" s="382"/>
      <c r="C71" s="124"/>
      <c r="D71" s="25"/>
      <c r="E71" s="365"/>
      <c r="F71" s="25"/>
      <c r="G71" s="25"/>
      <c r="H71" s="330"/>
      <c r="I71" s="330"/>
      <c r="J71" s="25"/>
      <c r="K71" s="152"/>
      <c r="L71" s="86"/>
      <c r="M71" s="152"/>
      <c r="N71" s="85"/>
      <c r="O71" s="56"/>
      <c r="P71" s="86"/>
      <c r="Q71" s="25"/>
      <c r="R71" s="25"/>
      <c r="S71" s="330"/>
      <c r="T71" s="330"/>
      <c r="U71" s="330"/>
      <c r="V71" s="25"/>
      <c r="W71" s="25"/>
      <c r="X71" s="330"/>
      <c r="Y71" s="56"/>
      <c r="Z71" s="56"/>
      <c r="AA71" s="56"/>
      <c r="AB71" s="56"/>
      <c r="AC71" s="56"/>
      <c r="AD71" s="56"/>
      <c r="AE71" s="330"/>
    </row>
    <row r="72" spans="1:31" ht="14.4" hidden="1" x14ac:dyDescent="0.3">
      <c r="A72" s="123">
        <v>70</v>
      </c>
      <c r="B72" s="382"/>
      <c r="C72" s="124" t="s">
        <v>109</v>
      </c>
      <c r="D72" s="25" t="s">
        <v>163</v>
      </c>
      <c r="E72" s="374" t="s">
        <v>1561</v>
      </c>
      <c r="F72" s="25"/>
      <c r="G72" s="25" t="s">
        <v>286</v>
      </c>
      <c r="H72" s="330"/>
      <c r="I72" s="330"/>
      <c r="J72" s="25" t="s">
        <v>111</v>
      </c>
      <c r="K72" s="152" t="s">
        <v>287</v>
      </c>
      <c r="L72" s="86" t="s">
        <v>288</v>
      </c>
      <c r="M72" s="152"/>
      <c r="N72" s="85"/>
      <c r="O72" s="56" t="s">
        <v>282</v>
      </c>
      <c r="P72" s="86" t="s">
        <v>114</v>
      </c>
      <c r="Q72" s="25"/>
      <c r="R72" s="25">
        <v>450</v>
      </c>
      <c r="S72" s="330"/>
      <c r="T72" s="330"/>
      <c r="U72" s="330"/>
      <c r="V72" s="25"/>
      <c r="W72" s="25"/>
      <c r="X72" s="330"/>
      <c r="Y72" s="56"/>
      <c r="Z72" s="56"/>
      <c r="AA72" s="56"/>
      <c r="AB72" s="56"/>
      <c r="AC72" s="56"/>
      <c r="AD72" s="56"/>
      <c r="AE72" s="330"/>
    </row>
    <row r="73" spans="1:31" ht="21" customHeight="1" x14ac:dyDescent="0.3">
      <c r="A73" s="123">
        <v>27</v>
      </c>
      <c r="B73" s="382">
        <v>13</v>
      </c>
      <c r="C73" s="124" t="s">
        <v>109</v>
      </c>
      <c r="D73" s="25" t="s">
        <v>178</v>
      </c>
      <c r="E73" s="374" t="s">
        <v>1579</v>
      </c>
      <c r="F73" s="25" t="s">
        <v>182</v>
      </c>
      <c r="G73" s="330" t="s">
        <v>183</v>
      </c>
      <c r="H73" s="330"/>
      <c r="I73" s="330"/>
      <c r="J73" s="25" t="s">
        <v>117</v>
      </c>
      <c r="K73" s="180" t="s">
        <v>184</v>
      </c>
      <c r="L73" s="287"/>
      <c r="M73" s="180"/>
      <c r="N73" s="85"/>
      <c r="O73" s="56" t="s">
        <v>185</v>
      </c>
      <c r="P73" s="86" t="s">
        <v>142</v>
      </c>
      <c r="Q73" s="25"/>
      <c r="R73" s="25">
        <v>500</v>
      </c>
      <c r="S73" s="330"/>
      <c r="T73" s="330"/>
      <c r="U73" s="330"/>
      <c r="V73" s="25"/>
      <c r="W73" s="25"/>
      <c r="X73" s="330"/>
      <c r="Y73" s="56"/>
      <c r="Z73" s="56"/>
      <c r="AA73" s="56"/>
      <c r="AB73" s="56"/>
      <c r="AC73" s="330" t="s">
        <v>822</v>
      </c>
      <c r="AD73" s="56"/>
      <c r="AE73" s="330"/>
    </row>
    <row r="74" spans="1:31" ht="28.8" hidden="1" x14ac:dyDescent="0.3">
      <c r="A74" s="123">
        <v>72</v>
      </c>
      <c r="B74" s="382"/>
      <c r="C74" s="124" t="s">
        <v>109</v>
      </c>
      <c r="D74" s="162" t="s">
        <v>120</v>
      </c>
      <c r="E74" s="374" t="s">
        <v>1586</v>
      </c>
      <c r="F74" s="25"/>
      <c r="G74" s="25" t="s">
        <v>291</v>
      </c>
      <c r="H74" s="330"/>
      <c r="I74" s="330"/>
      <c r="J74" s="25" t="s">
        <v>111</v>
      </c>
      <c r="K74" s="180" t="s">
        <v>292</v>
      </c>
      <c r="L74" s="287" t="s">
        <v>293</v>
      </c>
      <c r="M74" s="180"/>
      <c r="N74" s="85"/>
      <c r="O74" s="56" t="s">
        <v>282</v>
      </c>
      <c r="P74" s="86" t="s">
        <v>123</v>
      </c>
      <c r="Q74" s="25"/>
      <c r="R74" s="25">
        <v>580</v>
      </c>
      <c r="S74" s="330"/>
      <c r="T74" s="330"/>
      <c r="U74" s="330"/>
      <c r="V74" s="25"/>
      <c r="W74" s="25"/>
      <c r="X74" s="330"/>
      <c r="Y74" s="56"/>
      <c r="Z74" s="56"/>
      <c r="AA74" s="56"/>
      <c r="AB74" s="56"/>
      <c r="AC74" s="56"/>
      <c r="AD74" s="56"/>
      <c r="AE74" s="330"/>
    </row>
    <row r="75" spans="1:31" ht="28.8" hidden="1" x14ac:dyDescent="0.3">
      <c r="A75" s="123">
        <v>73</v>
      </c>
      <c r="B75" s="382"/>
      <c r="C75" s="124" t="s">
        <v>109</v>
      </c>
      <c r="D75" s="162" t="s">
        <v>115</v>
      </c>
      <c r="E75" s="374" t="s">
        <v>1569</v>
      </c>
      <c r="F75" s="25"/>
      <c r="G75" s="25" t="s">
        <v>294</v>
      </c>
      <c r="H75" s="330"/>
      <c r="I75" s="330"/>
      <c r="J75" s="25" t="s">
        <v>111</v>
      </c>
      <c r="K75" s="152" t="s">
        <v>295</v>
      </c>
      <c r="L75" s="86" t="s">
        <v>296</v>
      </c>
      <c r="M75" s="152"/>
      <c r="N75" s="85"/>
      <c r="O75" s="56" t="s">
        <v>282</v>
      </c>
      <c r="P75" s="86" t="s">
        <v>126</v>
      </c>
      <c r="Q75" s="25"/>
      <c r="R75" s="25">
        <v>450</v>
      </c>
      <c r="S75" s="330"/>
      <c r="T75" s="330"/>
      <c r="U75" s="330"/>
      <c r="V75" s="25"/>
      <c r="W75" s="25"/>
      <c r="X75" s="330"/>
      <c r="Y75" s="56"/>
      <c r="Z75" s="56"/>
      <c r="AA75" s="56"/>
      <c r="AB75" s="56"/>
      <c r="AC75" s="56"/>
      <c r="AD75" s="56"/>
      <c r="AE75" s="330"/>
    </row>
    <row r="76" spans="1:31" ht="28.8" hidden="1" x14ac:dyDescent="0.3">
      <c r="A76" s="123">
        <v>74</v>
      </c>
      <c r="B76" s="382"/>
      <c r="C76" s="124" t="s">
        <v>109</v>
      </c>
      <c r="D76" s="162" t="s">
        <v>115</v>
      </c>
      <c r="E76" s="374" t="s">
        <v>1570</v>
      </c>
      <c r="F76" s="25"/>
      <c r="G76" s="25" t="s">
        <v>297</v>
      </c>
      <c r="H76" s="330"/>
      <c r="I76" s="330"/>
      <c r="J76" s="25" t="s">
        <v>111</v>
      </c>
      <c r="K76" s="152" t="s">
        <v>298</v>
      </c>
      <c r="L76" s="86" t="s">
        <v>299</v>
      </c>
      <c r="M76" s="152"/>
      <c r="N76" s="85"/>
      <c r="O76" s="56" t="s">
        <v>282</v>
      </c>
      <c r="P76" s="86" t="s">
        <v>130</v>
      </c>
      <c r="Q76" s="25"/>
      <c r="R76" s="25">
        <v>450</v>
      </c>
      <c r="S76" s="330"/>
      <c r="T76" s="330"/>
      <c r="U76" s="330"/>
      <c r="V76" s="25"/>
      <c r="W76" s="25"/>
      <c r="X76" s="330"/>
      <c r="Y76" s="56"/>
      <c r="Z76" s="56"/>
      <c r="AA76" s="56"/>
      <c r="AB76" s="56"/>
      <c r="AC76" s="56"/>
      <c r="AD76" s="56"/>
      <c r="AE76" s="330"/>
    </row>
    <row r="77" spans="1:31" ht="28.8" hidden="1" x14ac:dyDescent="0.3">
      <c r="A77" s="123">
        <v>75</v>
      </c>
      <c r="B77" s="382"/>
      <c r="C77" s="124" t="s">
        <v>109</v>
      </c>
      <c r="D77" s="25" t="s">
        <v>20</v>
      </c>
      <c r="E77" s="365" t="s">
        <v>1514</v>
      </c>
      <c r="F77" s="25"/>
      <c r="G77" s="25" t="s">
        <v>300</v>
      </c>
      <c r="H77" s="330"/>
      <c r="I77" s="330"/>
      <c r="J77" s="25" t="s">
        <v>111</v>
      </c>
      <c r="K77" s="152" t="s">
        <v>301</v>
      </c>
      <c r="L77" s="86" t="s">
        <v>302</v>
      </c>
      <c r="M77" s="152"/>
      <c r="N77" s="85"/>
      <c r="O77" s="56" t="s">
        <v>282</v>
      </c>
      <c r="P77" s="86" t="s">
        <v>134</v>
      </c>
      <c r="Q77" s="25"/>
      <c r="R77" s="25">
        <v>450</v>
      </c>
      <c r="S77" s="330"/>
      <c r="T77" s="330"/>
      <c r="U77" s="330"/>
      <c r="V77" s="25"/>
      <c r="W77" s="25"/>
      <c r="X77" s="330"/>
      <c r="Y77" s="56"/>
      <c r="Z77" s="56"/>
      <c r="AA77" s="56"/>
      <c r="AB77" s="56"/>
      <c r="AC77" s="56"/>
      <c r="AD77" s="56"/>
      <c r="AE77" s="330"/>
    </row>
    <row r="78" spans="1:31" ht="14.4" hidden="1" x14ac:dyDescent="0.3">
      <c r="A78" s="123">
        <v>76</v>
      </c>
      <c r="B78" s="382"/>
      <c r="C78" s="124" t="s">
        <v>109</v>
      </c>
      <c r="D78" s="25" t="s">
        <v>303</v>
      </c>
      <c r="E78" s="365" t="s">
        <v>1522</v>
      </c>
      <c r="F78" s="25"/>
      <c r="G78" s="25" t="s">
        <v>304</v>
      </c>
      <c r="H78" s="330"/>
      <c r="I78" s="330"/>
      <c r="J78" s="25" t="s">
        <v>111</v>
      </c>
      <c r="K78" s="180" t="s">
        <v>305</v>
      </c>
      <c r="L78" s="287" t="s">
        <v>306</v>
      </c>
      <c r="M78" s="180"/>
      <c r="N78" s="85"/>
      <c r="O78" s="56" t="s">
        <v>282</v>
      </c>
      <c r="P78" s="86" t="s">
        <v>138</v>
      </c>
      <c r="Q78" s="25"/>
      <c r="R78" s="25">
        <v>450</v>
      </c>
      <c r="S78" s="330"/>
      <c r="T78" s="330"/>
      <c r="U78" s="330"/>
      <c r="V78" s="25"/>
      <c r="W78" s="25"/>
      <c r="X78" s="330"/>
      <c r="Y78" s="56"/>
      <c r="Z78" s="56"/>
      <c r="AA78" s="56"/>
      <c r="AB78" s="56"/>
      <c r="AC78" s="56"/>
      <c r="AD78" s="56"/>
      <c r="AE78" s="330"/>
    </row>
    <row r="79" spans="1:31" ht="14.4" hidden="1" x14ac:dyDescent="0.3">
      <c r="A79" s="123">
        <v>77</v>
      </c>
      <c r="B79" s="382"/>
      <c r="C79" s="124" t="s">
        <v>109</v>
      </c>
      <c r="D79" s="25" t="s">
        <v>303</v>
      </c>
      <c r="E79" s="365" t="s">
        <v>1523</v>
      </c>
      <c r="F79" s="25"/>
      <c r="G79" s="25" t="s">
        <v>307</v>
      </c>
      <c r="H79" s="330"/>
      <c r="I79" s="330"/>
      <c r="J79" s="25" t="s">
        <v>111</v>
      </c>
      <c r="K79" s="180" t="s">
        <v>308</v>
      </c>
      <c r="L79" s="303" t="s">
        <v>309</v>
      </c>
      <c r="M79" s="304"/>
      <c r="N79" s="85"/>
      <c r="O79" s="56" t="s">
        <v>282</v>
      </c>
      <c r="P79" s="86" t="s">
        <v>142</v>
      </c>
      <c r="Q79" s="25"/>
      <c r="R79" s="25">
        <v>550</v>
      </c>
      <c r="S79" s="330"/>
      <c r="T79" s="330"/>
      <c r="U79" s="330"/>
      <c r="V79" s="25"/>
      <c r="W79" s="25"/>
      <c r="X79" s="330"/>
      <c r="Y79" s="56"/>
      <c r="Z79" s="56"/>
      <c r="AA79" s="56"/>
      <c r="AB79" s="56"/>
      <c r="AC79" s="56"/>
      <c r="AD79" s="56"/>
      <c r="AE79" s="330"/>
    </row>
    <row r="80" spans="1:31" ht="14.4" hidden="1" x14ac:dyDescent="0.3">
      <c r="A80" s="123">
        <v>78</v>
      </c>
      <c r="B80" s="382"/>
      <c r="C80" s="124" t="s">
        <v>109</v>
      </c>
      <c r="D80" s="25" t="s">
        <v>303</v>
      </c>
      <c r="E80" s="365" t="s">
        <v>1524</v>
      </c>
      <c r="F80" s="25"/>
      <c r="G80" s="25" t="s">
        <v>310</v>
      </c>
      <c r="H80" s="330"/>
      <c r="I80" s="330"/>
      <c r="J80" s="25" t="s">
        <v>111</v>
      </c>
      <c r="K80" s="180" t="s">
        <v>311</v>
      </c>
      <c r="L80" s="287" t="s">
        <v>312</v>
      </c>
      <c r="M80" s="180"/>
      <c r="N80" s="85"/>
      <c r="O80" s="56" t="s">
        <v>282</v>
      </c>
      <c r="P80" s="86" t="s">
        <v>146</v>
      </c>
      <c r="Q80" s="25"/>
      <c r="R80" s="25">
        <v>550</v>
      </c>
      <c r="S80" s="330"/>
      <c r="T80" s="330"/>
      <c r="U80" s="330"/>
      <c r="V80" s="25"/>
      <c r="W80" s="25"/>
      <c r="X80" s="330"/>
      <c r="Y80" s="56"/>
      <c r="Z80" s="56"/>
      <c r="AA80" s="56"/>
      <c r="AB80" s="56"/>
      <c r="AC80" s="56"/>
      <c r="AD80" s="56"/>
      <c r="AE80" s="330"/>
    </row>
    <row r="81" spans="1:31" ht="14.4" hidden="1" x14ac:dyDescent="0.3">
      <c r="A81" s="123">
        <v>79</v>
      </c>
      <c r="B81" s="382"/>
      <c r="C81" s="124" t="s">
        <v>109</v>
      </c>
      <c r="D81" s="25" t="s">
        <v>303</v>
      </c>
      <c r="E81" s="365" t="s">
        <v>1525</v>
      </c>
      <c r="F81" s="25"/>
      <c r="G81" s="25" t="s">
        <v>313</v>
      </c>
      <c r="H81" s="330"/>
      <c r="I81" s="330"/>
      <c r="J81" s="25" t="s">
        <v>111</v>
      </c>
      <c r="K81" s="180" t="s">
        <v>314</v>
      </c>
      <c r="L81" s="287" t="s">
        <v>315</v>
      </c>
      <c r="M81" s="180"/>
      <c r="N81" s="85"/>
      <c r="O81" s="56" t="s">
        <v>282</v>
      </c>
      <c r="P81" s="86" t="s">
        <v>150</v>
      </c>
      <c r="Q81" s="25"/>
      <c r="R81" s="25">
        <v>550</v>
      </c>
      <c r="S81" s="330"/>
      <c r="T81" s="330"/>
      <c r="U81" s="330"/>
      <c r="V81" s="25"/>
      <c r="W81" s="25"/>
      <c r="X81" s="330"/>
      <c r="Y81" s="56"/>
      <c r="Z81" s="56"/>
      <c r="AA81" s="56"/>
      <c r="AB81" s="56"/>
      <c r="AC81" s="56"/>
      <c r="AD81" s="56"/>
      <c r="AE81" s="330"/>
    </row>
    <row r="82" spans="1:31" ht="14.4" hidden="1" x14ac:dyDescent="0.3">
      <c r="A82" s="123">
        <v>80</v>
      </c>
      <c r="B82" s="382"/>
      <c r="C82" s="124"/>
      <c r="D82" s="25"/>
      <c r="E82" s="365"/>
      <c r="F82" s="25"/>
      <c r="G82" s="25"/>
      <c r="H82" s="330"/>
      <c r="I82" s="330"/>
      <c r="J82" s="25"/>
      <c r="K82" s="152"/>
      <c r="L82" s="86"/>
      <c r="M82" s="152"/>
      <c r="N82" s="85"/>
      <c r="O82" s="56"/>
      <c r="P82" s="86"/>
      <c r="Q82" s="25"/>
      <c r="R82" s="25"/>
      <c r="S82" s="330"/>
      <c r="T82" s="330"/>
      <c r="U82" s="330"/>
      <c r="V82" s="25"/>
      <c r="W82" s="25"/>
      <c r="X82" s="330"/>
      <c r="Y82" s="56"/>
      <c r="Z82" s="56"/>
      <c r="AA82" s="56"/>
      <c r="AB82" s="56"/>
      <c r="AC82" s="56"/>
      <c r="AD82" s="56"/>
      <c r="AE82" s="330"/>
    </row>
    <row r="83" spans="1:31" ht="28.8" hidden="1" x14ac:dyDescent="0.3">
      <c r="A83" s="123">
        <v>81</v>
      </c>
      <c r="B83" s="382"/>
      <c r="C83" s="124" t="s">
        <v>109</v>
      </c>
      <c r="D83" s="25" t="s">
        <v>26</v>
      </c>
      <c r="E83" s="364" t="s">
        <v>1526</v>
      </c>
      <c r="F83" s="25"/>
      <c r="G83" s="25" t="s">
        <v>316</v>
      </c>
      <c r="H83" s="330"/>
      <c r="I83" s="330"/>
      <c r="J83" s="25" t="s">
        <v>111</v>
      </c>
      <c r="K83" s="180" t="s">
        <v>317</v>
      </c>
      <c r="L83" s="287" t="s">
        <v>318</v>
      </c>
      <c r="M83" s="180"/>
      <c r="N83" s="85"/>
      <c r="O83" s="56" t="s">
        <v>319</v>
      </c>
      <c r="P83" s="86" t="s">
        <v>114</v>
      </c>
      <c r="Q83" s="25"/>
      <c r="R83" s="25">
        <v>500</v>
      </c>
      <c r="S83" s="330"/>
      <c r="T83" s="330"/>
      <c r="U83" s="330"/>
      <c r="V83" s="25"/>
      <c r="W83" s="25"/>
      <c r="X83" s="330"/>
      <c r="Y83" s="56"/>
      <c r="Z83" s="56"/>
      <c r="AA83" s="56"/>
      <c r="AB83" s="56"/>
      <c r="AC83" s="56"/>
      <c r="AD83" s="56"/>
      <c r="AE83" s="330"/>
    </row>
    <row r="84" spans="1:31" ht="14.4" hidden="1" x14ac:dyDescent="0.3">
      <c r="A84" s="123">
        <v>82</v>
      </c>
      <c r="B84" s="382"/>
      <c r="C84" s="124" t="s">
        <v>200</v>
      </c>
      <c r="D84" s="25" t="s">
        <v>26</v>
      </c>
      <c r="E84" s="364" t="s">
        <v>1478</v>
      </c>
      <c r="F84" s="25"/>
      <c r="G84" s="25"/>
      <c r="H84" s="330"/>
      <c r="I84" s="330"/>
      <c r="J84" s="25" t="s">
        <v>320</v>
      </c>
      <c r="K84" s="180" t="s">
        <v>321</v>
      </c>
      <c r="L84" s="287"/>
      <c r="M84" s="180"/>
      <c r="N84" s="85"/>
      <c r="O84" s="56" t="s">
        <v>319</v>
      </c>
      <c r="P84" s="86" t="s">
        <v>119</v>
      </c>
      <c r="Q84" s="25"/>
      <c r="R84" s="25"/>
      <c r="S84" s="330"/>
      <c r="T84" s="330"/>
      <c r="U84" s="330"/>
      <c r="V84" s="25"/>
      <c r="W84" s="25"/>
      <c r="X84" s="330"/>
      <c r="Y84" s="56"/>
      <c r="Z84" s="56"/>
      <c r="AA84" s="56"/>
      <c r="AB84" s="56"/>
      <c r="AC84" s="56"/>
      <c r="AD84" s="56"/>
      <c r="AE84" s="330"/>
    </row>
    <row r="85" spans="1:31" ht="14.4" hidden="1" x14ac:dyDescent="0.3">
      <c r="A85" s="123">
        <v>83</v>
      </c>
      <c r="B85" s="382"/>
      <c r="C85" s="124" t="s">
        <v>200</v>
      </c>
      <c r="D85" s="25" t="s">
        <v>26</v>
      </c>
      <c r="E85" s="364" t="s">
        <v>1478</v>
      </c>
      <c r="F85" s="25"/>
      <c r="G85" s="25"/>
      <c r="H85" s="330"/>
      <c r="I85" s="330"/>
      <c r="J85" s="25" t="s">
        <v>320</v>
      </c>
      <c r="K85" s="180" t="s">
        <v>322</v>
      </c>
      <c r="L85" s="287"/>
      <c r="M85" s="180"/>
      <c r="N85" s="85"/>
      <c r="O85" s="56" t="s">
        <v>319</v>
      </c>
      <c r="P85" s="86" t="s">
        <v>123</v>
      </c>
      <c r="Q85" s="25"/>
      <c r="R85" s="25"/>
      <c r="S85" s="330"/>
      <c r="T85" s="330"/>
      <c r="U85" s="330"/>
      <c r="V85" s="25"/>
      <c r="W85" s="25"/>
      <c r="X85" s="330"/>
      <c r="Y85" s="56"/>
      <c r="Z85" s="56"/>
      <c r="AA85" s="56"/>
      <c r="AB85" s="56"/>
      <c r="AC85" s="56"/>
      <c r="AD85" s="56"/>
      <c r="AE85" s="330"/>
    </row>
    <row r="86" spans="1:31" ht="14.4" hidden="1" x14ac:dyDescent="0.3">
      <c r="A86" s="123">
        <v>84</v>
      </c>
      <c r="B86" s="382"/>
      <c r="C86" s="124" t="s">
        <v>109</v>
      </c>
      <c r="D86" s="25" t="s">
        <v>26</v>
      </c>
      <c r="E86" s="364" t="s">
        <v>1527</v>
      </c>
      <c r="F86" s="25"/>
      <c r="G86" s="25" t="s">
        <v>323</v>
      </c>
      <c r="H86" s="330"/>
      <c r="I86" s="330"/>
      <c r="J86" s="25" t="s">
        <v>111</v>
      </c>
      <c r="K86" s="152" t="s">
        <v>324</v>
      </c>
      <c r="L86" s="86" t="s">
        <v>325</v>
      </c>
      <c r="M86" s="152"/>
      <c r="N86" s="85"/>
      <c r="O86" s="56" t="s">
        <v>319</v>
      </c>
      <c r="P86" s="86" t="s">
        <v>126</v>
      </c>
      <c r="Q86" s="25"/>
      <c r="R86" s="25">
        <v>500</v>
      </c>
      <c r="S86" s="330"/>
      <c r="T86" s="330"/>
      <c r="U86" s="330"/>
      <c r="V86" s="25"/>
      <c r="W86" s="25"/>
      <c r="X86" s="330"/>
      <c r="Y86" s="56"/>
      <c r="Z86" s="56"/>
      <c r="AA86" s="56"/>
      <c r="AB86" s="56"/>
      <c r="AC86" s="56"/>
      <c r="AD86" s="56"/>
      <c r="AE86" s="330"/>
    </row>
    <row r="87" spans="1:31" ht="14.4" hidden="1" x14ac:dyDescent="0.3">
      <c r="A87" s="123">
        <v>85</v>
      </c>
      <c r="B87" s="382"/>
      <c r="C87" s="124" t="s">
        <v>200</v>
      </c>
      <c r="D87" s="25" t="s">
        <v>26</v>
      </c>
      <c r="E87" s="364" t="s">
        <v>1478</v>
      </c>
      <c r="F87" s="25"/>
      <c r="G87" s="25"/>
      <c r="H87" s="330"/>
      <c r="I87" s="330"/>
      <c r="J87" s="25" t="s">
        <v>320</v>
      </c>
      <c r="K87" s="152" t="s">
        <v>326</v>
      </c>
      <c r="L87" s="86"/>
      <c r="M87" s="152"/>
      <c r="N87" s="85"/>
      <c r="O87" s="56" t="s">
        <v>319</v>
      </c>
      <c r="P87" s="86" t="s">
        <v>130</v>
      </c>
      <c r="Q87" s="25"/>
      <c r="R87" s="25"/>
      <c r="S87" s="330"/>
      <c r="T87" s="330"/>
      <c r="U87" s="330"/>
      <c r="V87" s="25"/>
      <c r="W87" s="25"/>
      <c r="X87" s="330"/>
      <c r="Y87" s="56"/>
      <c r="Z87" s="56"/>
      <c r="AA87" s="56"/>
      <c r="AB87" s="56"/>
      <c r="AC87" s="56"/>
      <c r="AD87" s="56"/>
      <c r="AE87" s="330"/>
    </row>
    <row r="88" spans="1:31" ht="14.4" hidden="1" x14ac:dyDescent="0.3">
      <c r="A88" s="123">
        <v>86</v>
      </c>
      <c r="B88" s="382"/>
      <c r="C88" s="124" t="s">
        <v>200</v>
      </c>
      <c r="D88" s="25" t="s">
        <v>26</v>
      </c>
      <c r="E88" s="364" t="s">
        <v>1478</v>
      </c>
      <c r="F88" s="25"/>
      <c r="G88" s="25"/>
      <c r="H88" s="330"/>
      <c r="I88" s="330"/>
      <c r="J88" s="25" t="s">
        <v>320</v>
      </c>
      <c r="K88" s="152" t="s">
        <v>327</v>
      </c>
      <c r="L88" s="86"/>
      <c r="M88" s="152"/>
      <c r="N88" s="85"/>
      <c r="O88" s="56" t="s">
        <v>319</v>
      </c>
      <c r="P88" s="86" t="s">
        <v>134</v>
      </c>
      <c r="Q88" s="25"/>
      <c r="R88" s="25"/>
      <c r="S88" s="330"/>
      <c r="T88" s="330"/>
      <c r="U88" s="330"/>
      <c r="V88" s="25"/>
      <c r="W88" s="25"/>
      <c r="X88" s="330"/>
      <c r="Y88" s="56"/>
      <c r="Z88" s="56"/>
      <c r="AA88" s="56"/>
      <c r="AB88" s="56"/>
      <c r="AC88" s="56"/>
      <c r="AD88" s="56"/>
      <c r="AE88" s="330"/>
    </row>
    <row r="89" spans="1:31" ht="14.4" hidden="1" x14ac:dyDescent="0.3">
      <c r="A89" s="123">
        <v>87</v>
      </c>
      <c r="B89" s="382"/>
      <c r="C89" s="124" t="s">
        <v>109</v>
      </c>
      <c r="D89" s="25" t="s">
        <v>26</v>
      </c>
      <c r="E89" s="364" t="s">
        <v>1528</v>
      </c>
      <c r="F89" s="25"/>
      <c r="G89" s="25" t="s">
        <v>328</v>
      </c>
      <c r="H89" s="330"/>
      <c r="I89" s="330"/>
      <c r="J89" s="25" t="s">
        <v>111</v>
      </c>
      <c r="K89" s="152" t="s">
        <v>329</v>
      </c>
      <c r="L89" s="86" t="s">
        <v>330</v>
      </c>
      <c r="M89" s="152"/>
      <c r="N89" s="85"/>
      <c r="O89" s="56" t="s">
        <v>319</v>
      </c>
      <c r="P89" s="86" t="s">
        <v>142</v>
      </c>
      <c r="Q89" s="25"/>
      <c r="R89" s="25">
        <v>500</v>
      </c>
      <c r="S89" s="330"/>
      <c r="T89" s="330"/>
      <c r="U89" s="330"/>
      <c r="V89" s="25"/>
      <c r="W89" s="25"/>
      <c r="X89" s="330"/>
      <c r="Y89" s="56"/>
      <c r="Z89" s="56"/>
      <c r="AA89" s="56"/>
      <c r="AB89" s="56"/>
      <c r="AC89" s="56"/>
      <c r="AD89" s="56"/>
      <c r="AE89" s="330"/>
    </row>
    <row r="90" spans="1:31" ht="14.4" hidden="1" x14ac:dyDescent="0.3">
      <c r="A90" s="123">
        <v>88</v>
      </c>
      <c r="B90" s="382"/>
      <c r="C90" s="124" t="s">
        <v>200</v>
      </c>
      <c r="D90" s="25" t="s">
        <v>26</v>
      </c>
      <c r="E90" s="364" t="s">
        <v>1478</v>
      </c>
      <c r="F90" s="25"/>
      <c r="G90" s="25"/>
      <c r="H90" s="330"/>
      <c r="I90" s="330"/>
      <c r="J90" s="25" t="s">
        <v>320</v>
      </c>
      <c r="K90" s="152" t="s">
        <v>331</v>
      </c>
      <c r="L90" s="86"/>
      <c r="M90" s="152"/>
      <c r="N90" s="85"/>
      <c r="O90" s="56" t="s">
        <v>319</v>
      </c>
      <c r="P90" s="86" t="s">
        <v>146</v>
      </c>
      <c r="Q90" s="25"/>
      <c r="R90" s="25"/>
      <c r="S90" s="330"/>
      <c r="T90" s="330"/>
      <c r="U90" s="330"/>
      <c r="V90" s="25"/>
      <c r="W90" s="25"/>
      <c r="X90" s="330"/>
      <c r="Y90" s="56"/>
      <c r="Z90" s="56"/>
      <c r="AA90" s="56"/>
      <c r="AB90" s="56"/>
      <c r="AC90" s="56"/>
      <c r="AD90" s="56"/>
      <c r="AE90" s="330"/>
    </row>
    <row r="91" spans="1:31" ht="14.4" hidden="1" x14ac:dyDescent="0.3">
      <c r="A91" s="123">
        <v>89</v>
      </c>
      <c r="B91" s="382"/>
      <c r="C91" s="124" t="s">
        <v>200</v>
      </c>
      <c r="D91" s="25" t="s">
        <v>26</v>
      </c>
      <c r="E91" s="364" t="s">
        <v>1478</v>
      </c>
      <c r="F91" s="25"/>
      <c r="G91" s="25"/>
      <c r="H91" s="330"/>
      <c r="I91" s="330"/>
      <c r="J91" s="25" t="s">
        <v>320</v>
      </c>
      <c r="K91" s="152" t="s">
        <v>332</v>
      </c>
      <c r="L91" s="86"/>
      <c r="M91" s="152"/>
      <c r="N91" s="85"/>
      <c r="O91" s="56" t="s">
        <v>319</v>
      </c>
      <c r="P91" s="86" t="s">
        <v>150</v>
      </c>
      <c r="Q91" s="25"/>
      <c r="R91" s="25"/>
      <c r="S91" s="330"/>
      <c r="T91" s="330"/>
      <c r="U91" s="330"/>
      <c r="V91" s="25"/>
      <c r="W91" s="25"/>
      <c r="X91" s="330"/>
      <c r="Y91" s="56"/>
      <c r="Z91" s="56"/>
      <c r="AA91" s="56"/>
      <c r="AB91" s="56"/>
      <c r="AC91" s="56"/>
      <c r="AD91" s="56"/>
      <c r="AE91" s="330"/>
    </row>
    <row r="92" spans="1:31" ht="14.4" hidden="1" x14ac:dyDescent="0.3">
      <c r="A92" s="123">
        <v>90</v>
      </c>
      <c r="B92" s="382"/>
      <c r="C92" s="124"/>
      <c r="D92" s="25"/>
      <c r="E92" s="365"/>
      <c r="F92" s="25"/>
      <c r="G92" s="25"/>
      <c r="H92" s="330"/>
      <c r="I92" s="330"/>
      <c r="J92" s="25"/>
      <c r="K92" s="152"/>
      <c r="L92" s="86"/>
      <c r="M92" s="152"/>
      <c r="N92" s="85"/>
      <c r="O92" s="56"/>
      <c r="P92" s="86"/>
      <c r="Q92" s="25"/>
      <c r="R92" s="25"/>
      <c r="S92" s="330"/>
      <c r="T92" s="330"/>
      <c r="U92" s="330"/>
      <c r="V92" s="25"/>
      <c r="W92" s="25"/>
      <c r="X92" s="330"/>
      <c r="Y92" s="56"/>
      <c r="Z92" s="56"/>
      <c r="AA92" s="56"/>
      <c r="AB92" s="56"/>
      <c r="AC92" s="56"/>
      <c r="AD92" s="56"/>
      <c r="AE92" s="330"/>
    </row>
    <row r="93" spans="1:31" ht="14.4" hidden="1" x14ac:dyDescent="0.3">
      <c r="A93" s="123">
        <v>91</v>
      </c>
      <c r="B93" s="382"/>
      <c r="C93" s="124" t="s">
        <v>333</v>
      </c>
      <c r="D93" s="25" t="s">
        <v>334</v>
      </c>
      <c r="E93" s="365" t="s">
        <v>1529</v>
      </c>
      <c r="F93" s="25"/>
      <c r="G93" s="25" t="s">
        <v>335</v>
      </c>
      <c r="H93" s="330"/>
      <c r="I93" s="330"/>
      <c r="J93" s="25" t="s">
        <v>336</v>
      </c>
      <c r="K93" s="152">
        <v>6362</v>
      </c>
      <c r="L93" s="86"/>
      <c r="M93" s="152"/>
      <c r="N93" s="85"/>
      <c r="O93" s="56" t="s">
        <v>282</v>
      </c>
      <c r="P93" s="86" t="s">
        <v>337</v>
      </c>
      <c r="Q93" s="25"/>
      <c r="R93" s="25">
        <v>15</v>
      </c>
      <c r="S93" s="330"/>
      <c r="T93" s="330"/>
      <c r="U93" s="330"/>
      <c r="V93" s="25"/>
      <c r="W93" s="25"/>
      <c r="X93" s="330"/>
      <c r="Y93" s="56"/>
      <c r="Z93" s="56"/>
      <c r="AA93" s="56"/>
      <c r="AB93" s="56"/>
      <c r="AC93" s="56"/>
      <c r="AD93" s="56"/>
      <c r="AE93" s="330"/>
    </row>
    <row r="94" spans="1:31" ht="14.4" hidden="1" x14ac:dyDescent="0.3">
      <c r="A94" s="123">
        <v>92</v>
      </c>
      <c r="B94" s="382"/>
      <c r="C94" s="124" t="s">
        <v>338</v>
      </c>
      <c r="D94" s="25" t="s">
        <v>334</v>
      </c>
      <c r="E94" s="365" t="s">
        <v>1530</v>
      </c>
      <c r="F94" s="25"/>
      <c r="G94" s="25" t="s">
        <v>339</v>
      </c>
      <c r="H94" s="330"/>
      <c r="I94" s="330"/>
      <c r="J94" s="25" t="s">
        <v>340</v>
      </c>
      <c r="K94" s="152" t="s">
        <v>341</v>
      </c>
      <c r="L94" s="86"/>
      <c r="M94" s="152"/>
      <c r="N94" s="85"/>
      <c r="O94" s="56" t="s">
        <v>282</v>
      </c>
      <c r="P94" s="274" t="s">
        <v>342</v>
      </c>
      <c r="Q94" s="25"/>
      <c r="R94" s="25">
        <v>100</v>
      </c>
      <c r="S94" s="330"/>
      <c r="T94" s="330"/>
      <c r="U94" s="330"/>
      <c r="V94" s="25"/>
      <c r="W94" s="25"/>
      <c r="X94" s="330"/>
      <c r="Y94" s="56"/>
      <c r="Z94" s="56"/>
      <c r="AA94" s="56"/>
      <c r="AB94" s="56"/>
      <c r="AC94" s="56"/>
      <c r="AD94" s="56"/>
      <c r="AE94" s="330"/>
    </row>
    <row r="95" spans="1:31" ht="14.4" hidden="1" x14ac:dyDescent="0.3">
      <c r="A95" s="123">
        <v>93</v>
      </c>
      <c r="B95" s="382"/>
      <c r="C95" s="124"/>
      <c r="D95" s="25"/>
      <c r="E95" s="365"/>
      <c r="F95" s="25"/>
      <c r="G95" s="25"/>
      <c r="H95" s="330"/>
      <c r="I95" s="330"/>
      <c r="J95" s="25"/>
      <c r="K95" s="152"/>
      <c r="L95" s="86"/>
      <c r="M95" s="152"/>
      <c r="N95" s="85"/>
      <c r="O95" s="56"/>
      <c r="P95" s="86"/>
      <c r="Q95" s="25"/>
      <c r="R95" s="25"/>
      <c r="S95" s="330"/>
      <c r="T95" s="330"/>
      <c r="U95" s="330"/>
      <c r="V95" s="25"/>
      <c r="W95" s="25"/>
      <c r="X95" s="330"/>
      <c r="Y95" s="56"/>
      <c r="Z95" s="56"/>
      <c r="AA95" s="56"/>
      <c r="AB95" s="56"/>
      <c r="AC95" s="56"/>
      <c r="AD95" s="56"/>
      <c r="AE95" s="330"/>
    </row>
    <row r="96" spans="1:31" ht="14.4" hidden="1" x14ac:dyDescent="0.3">
      <c r="A96" s="123">
        <v>94</v>
      </c>
      <c r="B96" s="382"/>
      <c r="C96" s="155" t="s">
        <v>343</v>
      </c>
      <c r="D96" s="156"/>
      <c r="E96" s="370" t="s">
        <v>1479</v>
      </c>
      <c r="F96" s="156"/>
      <c r="G96" s="156"/>
      <c r="H96" s="157"/>
      <c r="I96" s="157"/>
      <c r="J96" s="156"/>
      <c r="K96" s="158"/>
      <c r="L96" s="161"/>
      <c r="M96" s="158"/>
      <c r="N96" s="159"/>
      <c r="O96" s="160"/>
      <c r="P96" s="161"/>
      <c r="Q96" s="156"/>
      <c r="R96" s="156"/>
      <c r="S96" s="330"/>
      <c r="T96" s="330"/>
      <c r="U96" s="330"/>
      <c r="V96" s="25"/>
      <c r="W96" s="25"/>
      <c r="X96" s="330"/>
      <c r="Y96" s="56"/>
      <c r="Z96" s="56"/>
      <c r="AA96" s="56"/>
      <c r="AB96" s="56"/>
      <c r="AC96" s="56"/>
      <c r="AD96" s="56"/>
      <c r="AE96" s="330"/>
    </row>
    <row r="97" spans="1:31" ht="14.4" hidden="1" x14ac:dyDescent="0.3">
      <c r="A97" s="123">
        <v>95</v>
      </c>
      <c r="B97" s="382"/>
      <c r="C97" s="124" t="s">
        <v>1477</v>
      </c>
      <c r="D97" s="25" t="s">
        <v>344</v>
      </c>
      <c r="E97" s="365" t="s">
        <v>1531</v>
      </c>
      <c r="F97" s="25"/>
      <c r="G97" s="25" t="s">
        <v>345</v>
      </c>
      <c r="H97" s="330"/>
      <c r="I97" s="330"/>
      <c r="J97" s="25" t="s">
        <v>102</v>
      </c>
      <c r="K97" s="152" t="s">
        <v>346</v>
      </c>
      <c r="L97" s="86"/>
      <c r="M97" s="152"/>
      <c r="N97" s="85"/>
      <c r="O97" s="56" t="s">
        <v>189</v>
      </c>
      <c r="P97" s="86" t="s">
        <v>105</v>
      </c>
      <c r="Q97" s="25"/>
      <c r="R97" s="25">
        <v>200</v>
      </c>
      <c r="S97" s="330"/>
      <c r="T97" s="330"/>
      <c r="U97" s="330"/>
      <c r="V97" s="25"/>
      <c r="W97" s="25"/>
      <c r="X97" s="330"/>
      <c r="Y97" s="56"/>
      <c r="Z97" s="56"/>
      <c r="AA97" s="56"/>
      <c r="AB97" s="56"/>
      <c r="AC97" s="56"/>
      <c r="AD97" s="56"/>
      <c r="AE97" s="330"/>
    </row>
    <row r="98" spans="1:31" ht="14.4" hidden="1" x14ac:dyDescent="0.3">
      <c r="A98" s="123">
        <v>96</v>
      </c>
      <c r="B98" s="382"/>
      <c r="C98" s="124" t="s">
        <v>1477</v>
      </c>
      <c r="D98" s="25" t="s">
        <v>344</v>
      </c>
      <c r="E98" s="365" t="s">
        <v>1532</v>
      </c>
      <c r="F98" s="25"/>
      <c r="G98" s="25" t="s">
        <v>347</v>
      </c>
      <c r="H98" s="330"/>
      <c r="I98" s="330"/>
      <c r="J98" s="25" t="s">
        <v>102</v>
      </c>
      <c r="K98" s="152" t="s">
        <v>348</v>
      </c>
      <c r="L98" s="86"/>
      <c r="M98" s="152"/>
      <c r="N98" s="85"/>
      <c r="O98" s="56" t="s">
        <v>189</v>
      </c>
      <c r="P98" s="86" t="s">
        <v>285</v>
      </c>
      <c r="Q98" s="25"/>
      <c r="R98" s="25">
        <v>200</v>
      </c>
      <c r="S98" s="330"/>
      <c r="T98" s="330"/>
      <c r="U98" s="330"/>
      <c r="V98" s="25"/>
      <c r="W98" s="25"/>
      <c r="X98" s="330"/>
      <c r="Y98" s="56"/>
      <c r="Z98" s="56"/>
      <c r="AA98" s="56"/>
      <c r="AB98" s="56"/>
      <c r="AC98" s="56"/>
      <c r="AD98" s="56"/>
      <c r="AE98" s="330"/>
    </row>
    <row r="99" spans="1:31" ht="14.4" hidden="1" x14ac:dyDescent="0.3">
      <c r="A99" s="123">
        <v>97</v>
      </c>
      <c r="B99" s="382"/>
      <c r="C99" s="124"/>
      <c r="D99" s="25"/>
      <c r="E99" s="365"/>
      <c r="F99" s="25"/>
      <c r="G99" s="25"/>
      <c r="H99" s="330"/>
      <c r="I99" s="330"/>
      <c r="J99" s="25"/>
      <c r="K99" s="152"/>
      <c r="L99" s="86"/>
      <c r="M99" s="152"/>
      <c r="N99" s="85"/>
      <c r="O99" s="56"/>
      <c r="P99" s="86"/>
      <c r="Q99" s="25"/>
      <c r="R99" s="25"/>
      <c r="S99" s="330"/>
      <c r="T99" s="330"/>
      <c r="U99" s="330"/>
      <c r="V99" s="25"/>
      <c r="W99" s="25"/>
      <c r="X99" s="330"/>
      <c r="Y99" s="56"/>
      <c r="Z99" s="56"/>
      <c r="AA99" s="56"/>
      <c r="AB99" s="56"/>
      <c r="AC99" s="56"/>
      <c r="AD99" s="56"/>
      <c r="AE99" s="330"/>
    </row>
    <row r="100" spans="1:31" ht="14.4" hidden="1" x14ac:dyDescent="0.3">
      <c r="A100" s="123">
        <v>98</v>
      </c>
      <c r="B100" s="382"/>
      <c r="C100" s="124"/>
      <c r="D100" s="25"/>
      <c r="E100" s="365"/>
      <c r="F100" s="25"/>
      <c r="G100" s="25"/>
      <c r="H100" s="330"/>
      <c r="I100" s="330"/>
      <c r="J100" s="25"/>
      <c r="K100" s="152"/>
      <c r="L100" s="86"/>
      <c r="M100" s="152"/>
      <c r="N100" s="85"/>
      <c r="O100" s="56"/>
      <c r="P100" s="86"/>
      <c r="Q100" s="25"/>
      <c r="R100" s="25"/>
      <c r="S100" s="330"/>
      <c r="T100" s="330"/>
      <c r="U100" s="330"/>
      <c r="V100" s="25"/>
      <c r="W100" s="25"/>
      <c r="X100" s="330"/>
      <c r="Y100" s="56"/>
      <c r="Z100" s="56"/>
      <c r="AA100" s="56"/>
      <c r="AB100" s="56"/>
      <c r="AC100" s="56"/>
      <c r="AD100" s="56"/>
      <c r="AE100" s="330"/>
    </row>
    <row r="101" spans="1:31" ht="21" customHeight="1" x14ac:dyDescent="0.3">
      <c r="A101" s="123">
        <v>59</v>
      </c>
      <c r="B101" s="382">
        <v>14</v>
      </c>
      <c r="C101" s="124" t="s">
        <v>109</v>
      </c>
      <c r="D101" s="25" t="s">
        <v>178</v>
      </c>
      <c r="E101" s="374" t="s">
        <v>1582</v>
      </c>
      <c r="F101" s="25" t="s">
        <v>266</v>
      </c>
      <c r="G101" s="330" t="s">
        <v>267</v>
      </c>
      <c r="H101" s="330"/>
      <c r="I101" s="330"/>
      <c r="J101" s="25" t="s">
        <v>117</v>
      </c>
      <c r="K101" s="301" t="s">
        <v>268</v>
      </c>
      <c r="L101" s="302"/>
      <c r="M101" s="301"/>
      <c r="N101" s="85"/>
      <c r="O101" s="56" t="s">
        <v>185</v>
      </c>
      <c r="P101" s="86" t="s">
        <v>146</v>
      </c>
      <c r="Q101" s="25"/>
      <c r="R101" s="25">
        <v>500</v>
      </c>
      <c r="S101" s="330"/>
      <c r="T101" s="330"/>
      <c r="U101" s="330"/>
      <c r="V101" s="25"/>
      <c r="W101" s="25"/>
      <c r="X101" s="330"/>
      <c r="Y101" s="56"/>
      <c r="Z101" s="56"/>
      <c r="AA101" s="56"/>
      <c r="AB101" s="56"/>
      <c r="AC101" s="330" t="s">
        <v>825</v>
      </c>
      <c r="AD101" s="56"/>
      <c r="AE101" s="330"/>
    </row>
    <row r="102" spans="1:31" ht="21" customHeight="1" x14ac:dyDescent="0.3">
      <c r="A102" s="123">
        <v>100</v>
      </c>
      <c r="B102" s="382">
        <v>15</v>
      </c>
      <c r="C102" s="124" t="s">
        <v>109</v>
      </c>
      <c r="D102" s="25" t="s">
        <v>178</v>
      </c>
      <c r="E102" s="375" t="s">
        <v>1576</v>
      </c>
      <c r="F102" s="25"/>
      <c r="G102" s="25" t="s">
        <v>351</v>
      </c>
      <c r="H102" s="330"/>
      <c r="I102" s="330"/>
      <c r="J102" s="25" t="s">
        <v>117</v>
      </c>
      <c r="K102" s="275" t="s">
        <v>352</v>
      </c>
      <c r="L102" s="289"/>
      <c r="M102" s="275"/>
      <c r="N102" s="85"/>
      <c r="O102" s="56" t="s">
        <v>185</v>
      </c>
      <c r="P102" s="86" t="s">
        <v>138</v>
      </c>
      <c r="Q102" s="25"/>
      <c r="R102" s="25">
        <v>500</v>
      </c>
      <c r="S102" s="330"/>
      <c r="T102" s="330"/>
      <c r="U102" s="330"/>
      <c r="V102" s="25"/>
      <c r="W102" s="25"/>
      <c r="X102" s="330"/>
      <c r="Y102" s="56"/>
      <c r="Z102" s="56"/>
      <c r="AA102" s="56"/>
      <c r="AB102" s="56"/>
      <c r="AC102" s="330" t="s">
        <v>828</v>
      </c>
      <c r="AD102" s="56"/>
      <c r="AE102" s="330"/>
    </row>
    <row r="103" spans="1:31" ht="21" customHeight="1" x14ac:dyDescent="0.3">
      <c r="A103" s="123">
        <v>28</v>
      </c>
      <c r="B103" s="382">
        <v>16</v>
      </c>
      <c r="C103" s="124" t="s">
        <v>109</v>
      </c>
      <c r="D103" s="25" t="s">
        <v>178</v>
      </c>
      <c r="E103" s="374" t="s">
        <v>1580</v>
      </c>
      <c r="F103" s="25" t="s">
        <v>186</v>
      </c>
      <c r="G103" s="330" t="s">
        <v>187</v>
      </c>
      <c r="H103" s="330"/>
      <c r="I103" s="330"/>
      <c r="J103" s="25" t="s">
        <v>117</v>
      </c>
      <c r="K103" s="152" t="s">
        <v>188</v>
      </c>
      <c r="L103" s="86"/>
      <c r="M103" s="152"/>
      <c r="N103" s="85"/>
      <c r="O103" s="56" t="s">
        <v>189</v>
      </c>
      <c r="P103" s="86" t="s">
        <v>119</v>
      </c>
      <c r="Q103" s="25"/>
      <c r="R103" s="25">
        <v>500</v>
      </c>
      <c r="S103" s="330"/>
      <c r="T103" s="330"/>
      <c r="U103" s="330"/>
      <c r="V103" s="25"/>
      <c r="W103" s="25"/>
      <c r="X103" s="330"/>
      <c r="Y103" s="56"/>
      <c r="Z103" s="56"/>
      <c r="AA103" s="56"/>
      <c r="AB103" s="56"/>
      <c r="AC103" s="330" t="s">
        <v>823</v>
      </c>
      <c r="AD103" s="56"/>
      <c r="AE103" s="330"/>
    </row>
    <row r="104" spans="1:31" ht="14.4" hidden="1" x14ac:dyDescent="0.3">
      <c r="A104" s="123">
        <v>102</v>
      </c>
      <c r="B104" s="382"/>
      <c r="C104" s="124" t="s">
        <v>109</v>
      </c>
      <c r="D104" s="162" t="s">
        <v>115</v>
      </c>
      <c r="E104" s="375" t="s">
        <v>1571</v>
      </c>
      <c r="F104" s="25"/>
      <c r="G104" s="25" t="s">
        <v>355</v>
      </c>
      <c r="H104" s="330"/>
      <c r="I104" s="330"/>
      <c r="J104" s="25" t="s">
        <v>111</v>
      </c>
      <c r="K104" s="152" t="s">
        <v>356</v>
      </c>
      <c r="L104" s="86" t="s">
        <v>357</v>
      </c>
      <c r="M104" s="152"/>
      <c r="N104" s="85"/>
      <c r="O104" s="56" t="s">
        <v>189</v>
      </c>
      <c r="P104" s="86" t="s">
        <v>126</v>
      </c>
      <c r="Q104" s="25"/>
      <c r="R104" s="25">
        <v>450</v>
      </c>
      <c r="S104" s="330"/>
      <c r="T104" s="330"/>
      <c r="U104" s="330"/>
      <c r="V104" s="25"/>
      <c r="W104" s="25"/>
      <c r="X104" s="330"/>
      <c r="Y104" s="56"/>
      <c r="Z104" s="56"/>
      <c r="AA104" s="56"/>
      <c r="AB104" s="56"/>
      <c r="AC104" s="56"/>
      <c r="AD104" s="56"/>
      <c r="AE104" s="330"/>
    </row>
    <row r="105" spans="1:31" ht="14.4" hidden="1" x14ac:dyDescent="0.3">
      <c r="A105" s="123">
        <v>103</v>
      </c>
      <c r="B105" s="382"/>
      <c r="C105" s="124" t="s">
        <v>109</v>
      </c>
      <c r="D105" s="162" t="s">
        <v>115</v>
      </c>
      <c r="E105" s="375" t="s">
        <v>1572</v>
      </c>
      <c r="F105" s="25"/>
      <c r="G105" s="25" t="s">
        <v>358</v>
      </c>
      <c r="H105" s="330"/>
      <c r="I105" s="330"/>
      <c r="J105" s="25" t="s">
        <v>111</v>
      </c>
      <c r="K105" s="152" t="s">
        <v>359</v>
      </c>
      <c r="L105" s="86" t="s">
        <v>360</v>
      </c>
      <c r="M105" s="152"/>
      <c r="N105" s="85"/>
      <c r="O105" s="56" t="s">
        <v>189</v>
      </c>
      <c r="P105" s="86" t="s">
        <v>130</v>
      </c>
      <c r="Q105" s="25"/>
      <c r="R105" s="25">
        <v>450</v>
      </c>
      <c r="S105" s="330"/>
      <c r="T105" s="330"/>
      <c r="U105" s="330"/>
      <c r="V105" s="25"/>
      <c r="W105" s="25"/>
      <c r="X105" s="330"/>
      <c r="Y105" s="56"/>
      <c r="Z105" s="56"/>
      <c r="AA105" s="56"/>
      <c r="AB105" s="56"/>
      <c r="AC105" s="56"/>
      <c r="AD105" s="56"/>
      <c r="AE105" s="330"/>
    </row>
    <row r="106" spans="1:31" ht="14.4" hidden="1" x14ac:dyDescent="0.3">
      <c r="A106" s="123">
        <v>104</v>
      </c>
      <c r="B106" s="382"/>
      <c r="C106" s="124" t="s">
        <v>109</v>
      </c>
      <c r="D106" s="25" t="s">
        <v>303</v>
      </c>
      <c r="E106" s="364" t="s">
        <v>1533</v>
      </c>
      <c r="F106" s="25"/>
      <c r="G106" s="25" t="s">
        <v>361</v>
      </c>
      <c r="H106" s="330"/>
      <c r="I106" s="330"/>
      <c r="J106" s="25" t="s">
        <v>111</v>
      </c>
      <c r="K106" s="180" t="s">
        <v>362</v>
      </c>
      <c r="L106" s="287" t="s">
        <v>363</v>
      </c>
      <c r="M106" s="180"/>
      <c r="N106" s="85"/>
      <c r="O106" s="56" t="s">
        <v>189</v>
      </c>
      <c r="P106" s="86" t="s">
        <v>134</v>
      </c>
      <c r="Q106" s="25"/>
      <c r="R106" s="25">
        <v>450</v>
      </c>
      <c r="S106" s="330"/>
      <c r="T106" s="330"/>
      <c r="U106" s="330"/>
      <c r="V106" s="25"/>
      <c r="W106" s="25"/>
      <c r="X106" s="330"/>
      <c r="Y106" s="56"/>
      <c r="Z106" s="56"/>
      <c r="AA106" s="56"/>
      <c r="AB106" s="56"/>
      <c r="AC106" s="56"/>
      <c r="AD106" s="56"/>
      <c r="AE106" s="330"/>
    </row>
    <row r="107" spans="1:31" ht="14.4" hidden="1" x14ac:dyDescent="0.3">
      <c r="A107" s="123">
        <v>105</v>
      </c>
      <c r="B107" s="382"/>
      <c r="C107" s="124" t="s">
        <v>109</v>
      </c>
      <c r="D107" s="25" t="s">
        <v>303</v>
      </c>
      <c r="E107" s="364" t="s">
        <v>1534</v>
      </c>
      <c r="F107" s="25"/>
      <c r="G107" s="25" t="s">
        <v>364</v>
      </c>
      <c r="H107" s="330"/>
      <c r="I107" s="330"/>
      <c r="J107" s="25" t="s">
        <v>111</v>
      </c>
      <c r="K107" s="180" t="s">
        <v>365</v>
      </c>
      <c r="L107" s="287" t="s">
        <v>366</v>
      </c>
      <c r="M107" s="180"/>
      <c r="N107" s="85"/>
      <c r="O107" s="56" t="s">
        <v>189</v>
      </c>
      <c r="P107" s="86" t="s">
        <v>138</v>
      </c>
      <c r="Q107" s="25"/>
      <c r="R107" s="25">
        <v>550</v>
      </c>
      <c r="S107" s="330"/>
      <c r="T107" s="330"/>
      <c r="U107" s="330"/>
      <c r="V107" s="25"/>
      <c r="W107" s="25"/>
      <c r="X107" s="330"/>
      <c r="Y107" s="56"/>
      <c r="Z107" s="56"/>
      <c r="AA107" s="56"/>
      <c r="AB107" s="56"/>
      <c r="AC107" s="56"/>
      <c r="AD107" s="56"/>
      <c r="AE107" s="330"/>
    </row>
    <row r="108" spans="1:31" ht="14.4" hidden="1" x14ac:dyDescent="0.3">
      <c r="A108" s="123">
        <v>106</v>
      </c>
      <c r="B108" s="382"/>
      <c r="C108" s="124" t="s">
        <v>109</v>
      </c>
      <c r="D108" s="25" t="s">
        <v>303</v>
      </c>
      <c r="E108" s="364" t="s">
        <v>1535</v>
      </c>
      <c r="F108" s="25"/>
      <c r="G108" s="25" t="s">
        <v>367</v>
      </c>
      <c r="H108" s="330"/>
      <c r="I108" s="330"/>
      <c r="J108" s="25" t="s">
        <v>111</v>
      </c>
      <c r="K108" s="180" t="s">
        <v>368</v>
      </c>
      <c r="L108" s="287" t="s">
        <v>369</v>
      </c>
      <c r="M108" s="180"/>
      <c r="N108" s="85"/>
      <c r="O108" s="56" t="s">
        <v>189</v>
      </c>
      <c r="P108" s="86" t="s">
        <v>142</v>
      </c>
      <c r="Q108" s="25"/>
      <c r="R108" s="25">
        <v>550</v>
      </c>
      <c r="S108" s="330"/>
      <c r="T108" s="330"/>
      <c r="U108" s="330"/>
      <c r="V108" s="25"/>
      <c r="W108" s="25"/>
      <c r="X108" s="330"/>
      <c r="Y108" s="56"/>
      <c r="Z108" s="56"/>
      <c r="AA108" s="56"/>
      <c r="AB108" s="56"/>
      <c r="AC108" s="56"/>
      <c r="AD108" s="56"/>
      <c r="AE108" s="330"/>
    </row>
    <row r="109" spans="1:31" ht="14.4" hidden="1" x14ac:dyDescent="0.3">
      <c r="A109" s="123">
        <v>107</v>
      </c>
      <c r="B109" s="382"/>
      <c r="C109" s="124" t="s">
        <v>109</v>
      </c>
      <c r="D109" s="25" t="s">
        <v>303</v>
      </c>
      <c r="E109" s="364" t="s">
        <v>1536</v>
      </c>
      <c r="F109" s="25"/>
      <c r="G109" s="25" t="s">
        <v>370</v>
      </c>
      <c r="H109" s="330"/>
      <c r="I109" s="330"/>
      <c r="J109" s="25" t="s">
        <v>111</v>
      </c>
      <c r="K109" s="180" t="s">
        <v>371</v>
      </c>
      <c r="L109" s="287" t="s">
        <v>372</v>
      </c>
      <c r="M109" s="180"/>
      <c r="N109" s="85"/>
      <c r="O109" s="56" t="s">
        <v>189</v>
      </c>
      <c r="P109" s="86" t="s">
        <v>146</v>
      </c>
      <c r="Q109" s="25"/>
      <c r="R109" s="25">
        <v>550</v>
      </c>
      <c r="S109" s="330"/>
      <c r="T109" s="330"/>
      <c r="U109" s="330"/>
      <c r="V109" s="25"/>
      <c r="W109" s="25"/>
      <c r="X109" s="330"/>
      <c r="Y109" s="56"/>
      <c r="Z109" s="56"/>
      <c r="AA109" s="56"/>
      <c r="AB109" s="56"/>
      <c r="AC109" s="56"/>
      <c r="AD109" s="56"/>
      <c r="AE109" s="330"/>
    </row>
    <row r="110" spans="1:31" ht="14.4" hidden="1" x14ac:dyDescent="0.3">
      <c r="A110" s="123">
        <v>108</v>
      </c>
      <c r="B110" s="382"/>
      <c r="C110" s="124" t="s">
        <v>109</v>
      </c>
      <c r="D110" s="25" t="s">
        <v>303</v>
      </c>
      <c r="E110" s="364" t="s">
        <v>1537</v>
      </c>
      <c r="F110" s="25"/>
      <c r="G110" s="25" t="s">
        <v>373</v>
      </c>
      <c r="H110" s="330"/>
      <c r="I110" s="330"/>
      <c r="J110" s="25" t="s">
        <v>111</v>
      </c>
      <c r="K110" s="180" t="s">
        <v>374</v>
      </c>
      <c r="L110" s="287" t="s">
        <v>375</v>
      </c>
      <c r="M110" s="180"/>
      <c r="N110" s="85"/>
      <c r="O110" s="56" t="s">
        <v>189</v>
      </c>
      <c r="P110" s="86" t="s">
        <v>150</v>
      </c>
      <c r="Q110" s="25"/>
      <c r="R110" s="25">
        <v>550</v>
      </c>
      <c r="S110" s="330"/>
      <c r="T110" s="330"/>
      <c r="U110" s="330"/>
      <c r="V110" s="25"/>
      <c r="W110" s="25"/>
      <c r="X110" s="330"/>
      <c r="Y110" s="56"/>
      <c r="Z110" s="56"/>
      <c r="AA110" s="56"/>
      <c r="AB110" s="56"/>
      <c r="AC110" s="56"/>
      <c r="AD110" s="56"/>
      <c r="AE110" s="330"/>
    </row>
    <row r="111" spans="1:31" ht="14.4" hidden="1" x14ac:dyDescent="0.3">
      <c r="A111" s="123">
        <v>109</v>
      </c>
      <c r="B111" s="382"/>
      <c r="C111" s="124"/>
      <c r="D111" s="25"/>
      <c r="E111" s="365"/>
      <c r="F111" s="25"/>
      <c r="G111" s="25"/>
      <c r="H111" s="330"/>
      <c r="I111" s="330"/>
      <c r="J111" s="25"/>
      <c r="K111" s="152"/>
      <c r="L111" s="86"/>
      <c r="M111" s="152"/>
      <c r="N111" s="85"/>
      <c r="O111" s="56"/>
      <c r="P111" s="86"/>
      <c r="Q111" s="25"/>
      <c r="R111" s="25"/>
      <c r="S111" s="330"/>
      <c r="T111" s="330"/>
      <c r="U111" s="330"/>
      <c r="V111" s="25"/>
      <c r="W111" s="25"/>
      <c r="X111" s="330"/>
      <c r="Y111" s="56"/>
      <c r="Z111" s="56"/>
      <c r="AA111" s="56"/>
      <c r="AB111" s="56"/>
      <c r="AC111" s="56"/>
      <c r="AD111" s="56"/>
      <c r="AE111" s="330"/>
    </row>
    <row r="112" spans="1:31" ht="14.4" hidden="1" x14ac:dyDescent="0.3">
      <c r="A112" s="123">
        <v>110</v>
      </c>
      <c r="B112" s="382"/>
      <c r="C112" s="124"/>
      <c r="D112" s="25"/>
      <c r="E112" s="365"/>
      <c r="F112" s="25"/>
      <c r="G112" s="25"/>
      <c r="H112" s="330"/>
      <c r="I112" s="330"/>
      <c r="J112" s="25"/>
      <c r="K112" s="152"/>
      <c r="L112" s="86"/>
      <c r="M112" s="152"/>
      <c r="N112" s="85"/>
      <c r="O112" s="56"/>
      <c r="P112" s="86"/>
      <c r="Q112" s="25"/>
      <c r="R112" s="25"/>
      <c r="S112" s="330"/>
      <c r="T112" s="330"/>
      <c r="U112" s="330"/>
      <c r="V112" s="25"/>
      <c r="W112" s="25"/>
      <c r="X112" s="330"/>
      <c r="Y112" s="56"/>
      <c r="Z112" s="56"/>
      <c r="AA112" s="56"/>
      <c r="AB112" s="56"/>
      <c r="AC112" s="56"/>
      <c r="AD112" s="56"/>
      <c r="AE112" s="330"/>
    </row>
    <row r="113" spans="1:31" ht="14.4" hidden="1" x14ac:dyDescent="0.3">
      <c r="A113" s="123">
        <v>111</v>
      </c>
      <c r="B113" s="382"/>
      <c r="C113" s="154" t="s">
        <v>376</v>
      </c>
      <c r="D113" s="141"/>
      <c r="E113" s="371" t="s">
        <v>1480</v>
      </c>
      <c r="F113" s="141"/>
      <c r="G113" s="141"/>
      <c r="H113" s="142"/>
      <c r="I113" s="142"/>
      <c r="J113" s="141"/>
      <c r="K113" s="153"/>
      <c r="L113" s="145"/>
      <c r="M113" s="153"/>
      <c r="N113" s="143"/>
      <c r="O113" s="144"/>
      <c r="P113" s="145"/>
      <c r="Q113" s="141"/>
      <c r="R113" s="141"/>
      <c r="S113" s="330"/>
      <c r="T113" s="330"/>
      <c r="U113" s="330"/>
      <c r="V113" s="25"/>
      <c r="W113" s="25"/>
      <c r="X113" s="330"/>
      <c r="Y113" s="56"/>
      <c r="Z113" s="56"/>
      <c r="AA113" s="56"/>
      <c r="AB113" s="56"/>
      <c r="AC113" s="56"/>
      <c r="AD113" s="56"/>
      <c r="AE113" s="330"/>
    </row>
    <row r="114" spans="1:31" ht="14.4" hidden="1" x14ac:dyDescent="0.3">
      <c r="A114" s="123">
        <v>112</v>
      </c>
      <c r="B114" s="382"/>
      <c r="C114" s="124"/>
      <c r="D114" s="25"/>
      <c r="E114" s="365"/>
      <c r="F114" s="25"/>
      <c r="G114" s="25"/>
      <c r="H114" s="330"/>
      <c r="I114" s="330"/>
      <c r="J114" s="25"/>
      <c r="K114" s="152"/>
      <c r="L114" s="86"/>
      <c r="M114" s="152"/>
      <c r="N114" s="85"/>
      <c r="O114" s="56"/>
      <c r="P114" s="86"/>
      <c r="Q114" s="25"/>
      <c r="R114" s="25"/>
      <c r="S114" s="330"/>
      <c r="T114" s="330"/>
      <c r="U114" s="330"/>
      <c r="V114" s="25"/>
      <c r="W114" s="25"/>
      <c r="X114" s="330"/>
      <c r="Y114" s="56"/>
      <c r="Z114" s="56"/>
      <c r="AA114" s="56"/>
      <c r="AB114" s="56"/>
      <c r="AC114" s="56"/>
      <c r="AD114" s="56"/>
      <c r="AE114" s="330"/>
    </row>
    <row r="115" spans="1:31" ht="14.4" hidden="1" x14ac:dyDescent="0.3">
      <c r="A115" s="123">
        <v>113</v>
      </c>
      <c r="B115" s="382"/>
      <c r="C115" s="124"/>
      <c r="D115" s="25"/>
      <c r="E115" s="365"/>
      <c r="F115" s="25"/>
      <c r="G115" s="25"/>
      <c r="H115" s="330"/>
      <c r="I115" s="330"/>
      <c r="J115" s="25"/>
      <c r="K115" s="152"/>
      <c r="L115" s="86"/>
      <c r="M115" s="152"/>
      <c r="N115" s="85"/>
      <c r="O115" s="56"/>
      <c r="P115" s="86"/>
      <c r="Q115" s="25"/>
      <c r="R115" s="25"/>
      <c r="S115" s="330"/>
      <c r="T115" s="330"/>
      <c r="U115" s="330"/>
      <c r="V115" s="25"/>
      <c r="W115" s="25"/>
      <c r="X115" s="330"/>
      <c r="Y115" s="56"/>
      <c r="Z115" s="56"/>
      <c r="AA115" s="56"/>
      <c r="AB115" s="56"/>
      <c r="AC115" s="56"/>
      <c r="AD115" s="56"/>
      <c r="AE115" s="330"/>
    </row>
    <row r="116" spans="1:31" ht="14.4" hidden="1" x14ac:dyDescent="0.3">
      <c r="A116" s="123">
        <v>114</v>
      </c>
      <c r="B116" s="382"/>
      <c r="C116" s="124"/>
      <c r="D116" s="25"/>
      <c r="E116" s="365"/>
      <c r="F116" s="25"/>
      <c r="G116" s="25"/>
      <c r="H116" s="330"/>
      <c r="I116" s="330"/>
      <c r="J116" s="25"/>
      <c r="K116" s="152"/>
      <c r="L116" s="86"/>
      <c r="M116" s="152"/>
      <c r="N116" s="85"/>
      <c r="O116" s="56"/>
      <c r="P116" s="86"/>
      <c r="Q116" s="25"/>
      <c r="R116" s="25"/>
      <c r="S116" s="330"/>
      <c r="T116" s="330"/>
      <c r="U116" s="330"/>
      <c r="V116" s="25"/>
      <c r="W116" s="25"/>
      <c r="X116" s="330"/>
      <c r="Y116" s="56"/>
      <c r="Z116" s="56"/>
      <c r="AA116" s="56"/>
      <c r="AB116" s="56"/>
      <c r="AC116" s="56"/>
      <c r="AD116" s="56"/>
      <c r="AE116" s="330"/>
    </row>
    <row r="117" spans="1:31" ht="14.4" hidden="1" x14ac:dyDescent="0.3">
      <c r="A117" s="123">
        <v>115</v>
      </c>
      <c r="B117" s="382"/>
      <c r="C117" s="124" t="s">
        <v>377</v>
      </c>
      <c r="D117" s="25" t="s">
        <v>378</v>
      </c>
      <c r="E117" s="365" t="s">
        <v>1538</v>
      </c>
      <c r="F117" s="25"/>
      <c r="G117" s="25" t="s">
        <v>379</v>
      </c>
      <c r="H117" s="330"/>
      <c r="I117" s="330"/>
      <c r="J117" s="25" t="s">
        <v>380</v>
      </c>
      <c r="K117" s="152" t="s">
        <v>381</v>
      </c>
      <c r="L117" s="86"/>
      <c r="M117" s="152"/>
      <c r="N117" s="85"/>
      <c r="O117" s="56" t="s">
        <v>104</v>
      </c>
      <c r="P117" s="86" t="s">
        <v>285</v>
      </c>
      <c r="Q117" s="25"/>
      <c r="R117" s="25">
        <v>150</v>
      </c>
      <c r="S117" s="330"/>
      <c r="T117" s="330"/>
      <c r="U117" s="330"/>
      <c r="V117" s="25"/>
      <c r="W117" s="25"/>
      <c r="X117" s="330"/>
      <c r="Y117" s="56"/>
      <c r="Z117" s="56"/>
      <c r="AA117" s="56"/>
      <c r="AB117" s="56"/>
      <c r="AC117" s="56"/>
      <c r="AD117" s="56"/>
      <c r="AE117" s="330"/>
    </row>
    <row r="118" spans="1:31" ht="14.4" hidden="1" x14ac:dyDescent="0.3">
      <c r="A118" s="123">
        <v>116</v>
      </c>
      <c r="B118" s="382"/>
      <c r="C118" s="124" t="s">
        <v>377</v>
      </c>
      <c r="D118" s="25" t="s">
        <v>378</v>
      </c>
      <c r="E118" s="365" t="s">
        <v>1539</v>
      </c>
      <c r="F118" s="25"/>
      <c r="G118" s="25" t="s">
        <v>382</v>
      </c>
      <c r="H118" s="330"/>
      <c r="I118" s="330"/>
      <c r="J118" s="25" t="s">
        <v>380</v>
      </c>
      <c r="K118" s="152" t="s">
        <v>383</v>
      </c>
      <c r="L118" s="86"/>
      <c r="M118" s="152"/>
      <c r="N118" s="85"/>
      <c r="O118" s="56" t="s">
        <v>210</v>
      </c>
      <c r="P118" s="86" t="s">
        <v>285</v>
      </c>
      <c r="Q118" s="25"/>
      <c r="R118" s="25">
        <v>150</v>
      </c>
      <c r="S118" s="330"/>
      <c r="T118" s="330"/>
      <c r="U118" s="330"/>
      <c r="V118" s="25"/>
      <c r="W118" s="25"/>
      <c r="X118" s="330"/>
      <c r="Y118" s="56"/>
      <c r="Z118" s="56"/>
      <c r="AA118" s="56"/>
      <c r="AB118" s="56"/>
      <c r="AC118" s="56"/>
      <c r="AD118" s="56"/>
      <c r="AE118" s="330"/>
    </row>
    <row r="119" spans="1:31" ht="14.4" hidden="1" x14ac:dyDescent="0.3">
      <c r="A119" s="123">
        <v>117</v>
      </c>
      <c r="B119" s="382"/>
      <c r="C119" s="124" t="s">
        <v>377</v>
      </c>
      <c r="D119" s="25" t="s">
        <v>378</v>
      </c>
      <c r="E119" s="365" t="s">
        <v>1540</v>
      </c>
      <c r="F119" s="25"/>
      <c r="G119" s="25" t="s">
        <v>384</v>
      </c>
      <c r="H119" s="330"/>
      <c r="I119" s="330"/>
      <c r="J119" s="25" t="s">
        <v>380</v>
      </c>
      <c r="K119" s="152" t="s">
        <v>385</v>
      </c>
      <c r="L119" s="86"/>
      <c r="M119" s="152"/>
      <c r="N119" s="85"/>
      <c r="O119" s="56" t="s">
        <v>386</v>
      </c>
      <c r="P119" s="86" t="s">
        <v>387</v>
      </c>
      <c r="Q119" s="25"/>
      <c r="R119" s="25">
        <v>150</v>
      </c>
      <c r="S119" s="330"/>
      <c r="T119" s="330"/>
      <c r="U119" s="330"/>
      <c r="V119" s="25"/>
      <c r="W119" s="25"/>
      <c r="X119" s="330"/>
      <c r="Y119" s="56"/>
      <c r="Z119" s="56"/>
      <c r="AA119" s="56"/>
      <c r="AB119" s="56"/>
      <c r="AC119" s="56"/>
      <c r="AD119" s="56"/>
      <c r="AE119" s="330"/>
    </row>
    <row r="120" spans="1:31" ht="14.4" hidden="1" x14ac:dyDescent="0.3">
      <c r="A120" s="123">
        <v>118</v>
      </c>
      <c r="B120" s="382"/>
      <c r="C120" s="124" t="s">
        <v>377</v>
      </c>
      <c r="D120" s="25" t="s">
        <v>378</v>
      </c>
      <c r="E120" s="365" t="s">
        <v>1541</v>
      </c>
      <c r="F120" s="25"/>
      <c r="G120" s="25" t="s">
        <v>388</v>
      </c>
      <c r="H120" s="330"/>
      <c r="I120" s="330"/>
      <c r="J120" s="25" t="s">
        <v>380</v>
      </c>
      <c r="K120" s="152" t="s">
        <v>389</v>
      </c>
      <c r="L120" s="86"/>
      <c r="M120" s="152"/>
      <c r="N120" s="85"/>
      <c r="O120" s="56" t="s">
        <v>282</v>
      </c>
      <c r="P120" s="86" t="s">
        <v>390</v>
      </c>
      <c r="Q120" s="25"/>
      <c r="R120" s="25">
        <v>150</v>
      </c>
      <c r="S120" s="330"/>
      <c r="T120" s="330"/>
      <c r="U120" s="330"/>
      <c r="V120" s="25"/>
      <c r="W120" s="25"/>
      <c r="X120" s="330"/>
      <c r="Y120" s="56"/>
      <c r="Z120" s="56"/>
      <c r="AA120" s="56"/>
      <c r="AB120" s="56"/>
      <c r="AC120" s="56"/>
      <c r="AD120" s="56"/>
      <c r="AE120" s="330"/>
    </row>
    <row r="121" spans="1:31" ht="14.4" hidden="1" x14ac:dyDescent="0.3">
      <c r="A121" s="123">
        <v>119</v>
      </c>
      <c r="B121" s="382"/>
      <c r="C121" s="124"/>
      <c r="D121" s="25"/>
      <c r="E121" s="365"/>
      <c r="F121" s="25"/>
      <c r="G121" s="25"/>
      <c r="H121" s="330"/>
      <c r="I121" s="330"/>
      <c r="J121" s="25"/>
      <c r="K121" s="152"/>
      <c r="L121" s="86"/>
      <c r="M121" s="152"/>
      <c r="N121" s="85"/>
      <c r="O121" s="56"/>
      <c r="P121" s="86"/>
      <c r="Q121" s="25"/>
      <c r="R121" s="25"/>
      <c r="S121" s="330"/>
      <c r="T121" s="330"/>
      <c r="U121" s="330"/>
      <c r="V121" s="25"/>
      <c r="W121" s="25"/>
      <c r="X121" s="330"/>
      <c r="Y121" s="56"/>
      <c r="Z121" s="56"/>
      <c r="AA121" s="56"/>
      <c r="AB121" s="56"/>
      <c r="AC121" s="56"/>
      <c r="AD121" s="56"/>
      <c r="AE121" s="330"/>
    </row>
    <row r="122" spans="1:31" ht="14.4" hidden="1" x14ac:dyDescent="0.3">
      <c r="A122" s="123">
        <v>120</v>
      </c>
      <c r="B122" s="382"/>
      <c r="C122" s="294"/>
      <c r="D122" s="295"/>
      <c r="E122" s="369"/>
      <c r="F122" s="295"/>
      <c r="G122" s="295"/>
      <c r="H122" s="296"/>
      <c r="I122" s="296"/>
      <c r="J122" s="295"/>
      <c r="K122" s="297"/>
      <c r="L122" s="298"/>
      <c r="M122" s="297"/>
      <c r="N122" s="299"/>
      <c r="O122" s="300"/>
      <c r="P122" s="298"/>
      <c r="Q122" s="295"/>
      <c r="R122" s="295"/>
      <c r="S122" s="330"/>
      <c r="T122" s="330"/>
      <c r="U122" s="330"/>
      <c r="V122" s="25"/>
      <c r="W122" s="25"/>
      <c r="X122" s="330"/>
      <c r="Y122" s="56"/>
      <c r="Z122" s="56"/>
      <c r="AA122" s="56"/>
      <c r="AB122" s="56"/>
      <c r="AC122" s="56"/>
      <c r="AD122" s="56"/>
      <c r="AE122" s="330"/>
    </row>
    <row r="123" spans="1:31" ht="14.4" hidden="1" x14ac:dyDescent="0.3">
      <c r="A123" s="123">
        <v>121</v>
      </c>
      <c r="B123" s="382"/>
      <c r="C123" s="124"/>
      <c r="D123" s="25"/>
      <c r="E123" s="365"/>
      <c r="F123" s="25"/>
      <c r="G123" s="25"/>
      <c r="H123" s="330"/>
      <c r="I123" s="330"/>
      <c r="J123" s="25"/>
      <c r="K123" s="152"/>
      <c r="L123" s="86"/>
      <c r="M123" s="152"/>
      <c r="N123" s="85"/>
      <c r="O123" s="56"/>
      <c r="P123" s="86"/>
      <c r="Q123" s="25"/>
      <c r="R123" s="25"/>
      <c r="S123" s="330"/>
      <c r="T123" s="330"/>
      <c r="U123" s="330"/>
      <c r="V123" s="25"/>
      <c r="W123" s="25"/>
      <c r="X123" s="330"/>
      <c r="Y123" s="56"/>
      <c r="Z123" s="56"/>
      <c r="AA123" s="56"/>
      <c r="AB123" s="56"/>
      <c r="AC123" s="56"/>
      <c r="AD123" s="56"/>
      <c r="AE123" s="330"/>
    </row>
    <row r="124" spans="1:31" ht="14.4" hidden="1" x14ac:dyDescent="0.3">
      <c r="A124" s="123">
        <v>122</v>
      </c>
      <c r="B124" s="382"/>
      <c r="C124" s="154" t="s">
        <v>391</v>
      </c>
      <c r="D124" s="141"/>
      <c r="E124" s="371" t="s">
        <v>1481</v>
      </c>
      <c r="F124" s="141"/>
      <c r="G124" s="141"/>
      <c r="H124" s="142"/>
      <c r="I124" s="142"/>
      <c r="J124" s="141"/>
      <c r="K124" s="153"/>
      <c r="L124" s="145"/>
      <c r="M124" s="153"/>
      <c r="N124" s="143"/>
      <c r="O124" s="144"/>
      <c r="P124" s="145"/>
      <c r="Q124" s="141"/>
      <c r="R124" s="141"/>
      <c r="S124" s="330"/>
      <c r="T124" s="330"/>
      <c r="U124" s="330"/>
      <c r="V124" s="25"/>
      <c r="W124" s="25"/>
      <c r="X124" s="330"/>
      <c r="Y124" s="56"/>
      <c r="Z124" s="56"/>
      <c r="AA124" s="56"/>
      <c r="AB124" s="56"/>
      <c r="AC124" s="56"/>
      <c r="AD124" s="56"/>
      <c r="AE124" s="330"/>
    </row>
    <row r="125" spans="1:31" ht="14.4" hidden="1" x14ac:dyDescent="0.3">
      <c r="A125" s="123">
        <v>123</v>
      </c>
      <c r="B125" s="382"/>
      <c r="C125" s="124"/>
      <c r="D125" s="25"/>
      <c r="E125" s="365"/>
      <c r="F125" s="25"/>
      <c r="G125" s="25"/>
      <c r="H125" s="330"/>
      <c r="I125" s="330"/>
      <c r="J125" s="25"/>
      <c r="K125" s="152"/>
      <c r="L125" s="86"/>
      <c r="M125" s="152"/>
      <c r="N125" s="85"/>
      <c r="O125" s="56"/>
      <c r="P125" s="86"/>
      <c r="Q125" s="25"/>
      <c r="R125" s="25"/>
      <c r="S125" s="330"/>
      <c r="T125" s="330"/>
      <c r="U125" s="330"/>
      <c r="V125" s="25"/>
      <c r="W125" s="25"/>
      <c r="X125" s="330"/>
      <c r="Y125" s="56"/>
      <c r="Z125" s="56"/>
      <c r="AA125" s="56"/>
      <c r="AB125" s="56"/>
      <c r="AC125" s="56"/>
      <c r="AD125" s="56"/>
      <c r="AE125" s="330"/>
    </row>
    <row r="126" spans="1:31" ht="14.4" hidden="1" x14ac:dyDescent="0.3">
      <c r="A126" s="123">
        <v>124</v>
      </c>
      <c r="B126" s="382"/>
      <c r="C126" s="124" t="s">
        <v>1477</v>
      </c>
      <c r="D126" s="25" t="s">
        <v>391</v>
      </c>
      <c r="E126" s="365" t="s">
        <v>1542</v>
      </c>
      <c r="F126" s="25"/>
      <c r="G126" s="25" t="s">
        <v>392</v>
      </c>
      <c r="H126" s="330"/>
      <c r="I126" s="330"/>
      <c r="J126" s="25" t="s">
        <v>393</v>
      </c>
      <c r="K126" s="152" t="s">
        <v>394</v>
      </c>
      <c r="L126" s="86"/>
      <c r="M126" s="152"/>
      <c r="N126" s="85"/>
      <c r="O126" s="56" t="s">
        <v>386</v>
      </c>
      <c r="P126" s="86" t="s">
        <v>105</v>
      </c>
      <c r="Q126" s="25"/>
      <c r="R126" s="25">
        <v>200</v>
      </c>
      <c r="S126" s="330"/>
      <c r="T126" s="330"/>
      <c r="U126" s="330"/>
      <c r="V126" s="25"/>
      <c r="W126" s="25"/>
      <c r="X126" s="330"/>
      <c r="Y126" s="56"/>
      <c r="Z126" s="56"/>
      <c r="AA126" s="56"/>
      <c r="AB126" s="56"/>
      <c r="AC126" s="56"/>
      <c r="AD126" s="56"/>
      <c r="AE126" s="330"/>
    </row>
    <row r="127" spans="1:31" ht="14.4" hidden="1" x14ac:dyDescent="0.3">
      <c r="A127" s="123">
        <v>125</v>
      </c>
      <c r="B127" s="382"/>
      <c r="C127" s="124" t="s">
        <v>1477</v>
      </c>
      <c r="D127" s="25" t="s">
        <v>391</v>
      </c>
      <c r="E127" s="365" t="s">
        <v>1543</v>
      </c>
      <c r="F127" s="25"/>
      <c r="G127" s="25" t="s">
        <v>395</v>
      </c>
      <c r="H127" s="330"/>
      <c r="I127" s="330"/>
      <c r="J127" s="25" t="s">
        <v>393</v>
      </c>
      <c r="K127" s="152" t="s">
        <v>396</v>
      </c>
      <c r="L127" s="86"/>
      <c r="M127" s="152"/>
      <c r="N127" s="85"/>
      <c r="O127" s="56" t="s">
        <v>319</v>
      </c>
      <c r="P127" s="86" t="s">
        <v>105</v>
      </c>
      <c r="Q127" s="25"/>
      <c r="R127" s="25">
        <v>200</v>
      </c>
      <c r="S127" s="330"/>
      <c r="T127" s="330"/>
      <c r="U127" s="330"/>
      <c r="V127" s="25"/>
      <c r="W127" s="25"/>
      <c r="X127" s="330"/>
      <c r="Y127" s="56"/>
      <c r="Z127" s="56"/>
      <c r="AA127" s="56"/>
      <c r="AB127" s="56"/>
      <c r="AC127" s="56"/>
      <c r="AD127" s="56"/>
      <c r="AE127" s="330"/>
    </row>
    <row r="128" spans="1:31" ht="14.4" hidden="1" x14ac:dyDescent="0.3">
      <c r="A128" s="123">
        <v>126</v>
      </c>
      <c r="B128" s="382"/>
      <c r="C128" s="124"/>
      <c r="D128" s="25"/>
      <c r="E128" s="365"/>
      <c r="F128" s="25"/>
      <c r="G128" s="25"/>
      <c r="H128" s="330"/>
      <c r="I128" s="330"/>
      <c r="J128" s="25"/>
      <c r="K128" s="152"/>
      <c r="L128" s="86"/>
      <c r="M128" s="152"/>
      <c r="N128" s="85"/>
      <c r="O128" s="56"/>
      <c r="P128" s="86"/>
      <c r="Q128" s="25"/>
      <c r="R128" s="25"/>
      <c r="V128" s="25"/>
      <c r="W128" s="25"/>
      <c r="X128" s="330"/>
      <c r="Y128" s="56"/>
      <c r="Z128" s="56"/>
      <c r="AA128" s="56"/>
      <c r="AB128" s="56"/>
      <c r="AC128" s="56"/>
      <c r="AD128" s="56"/>
      <c r="AE128" s="330"/>
    </row>
    <row r="129" spans="1:31" ht="14.4" hidden="1" x14ac:dyDescent="0.3">
      <c r="A129" s="123">
        <v>127</v>
      </c>
      <c r="B129" s="382"/>
      <c r="C129" s="124" t="s">
        <v>1477</v>
      </c>
      <c r="D129" s="25" t="s">
        <v>397</v>
      </c>
      <c r="E129" s="365" t="s">
        <v>1544</v>
      </c>
      <c r="F129" s="25"/>
      <c r="G129" s="25" t="s">
        <v>398</v>
      </c>
      <c r="H129" s="330"/>
      <c r="I129" s="330"/>
      <c r="J129" s="25" t="s">
        <v>102</v>
      </c>
      <c r="K129" s="152" t="s">
        <v>399</v>
      </c>
      <c r="L129" s="86"/>
      <c r="M129" s="152"/>
      <c r="N129" s="85"/>
      <c r="O129" s="56" t="s">
        <v>386</v>
      </c>
      <c r="P129" s="86" t="s">
        <v>285</v>
      </c>
      <c r="Q129" s="25"/>
      <c r="R129" s="25">
        <v>200</v>
      </c>
      <c r="V129" s="25"/>
      <c r="W129" s="25"/>
      <c r="X129" s="330"/>
      <c r="Y129" s="56"/>
      <c r="Z129" s="56"/>
      <c r="AA129" s="56"/>
      <c r="AB129" s="56"/>
      <c r="AC129" s="56"/>
      <c r="AD129" s="56"/>
      <c r="AE129" s="330"/>
    </row>
    <row r="130" spans="1:31" ht="14.4" hidden="1" x14ac:dyDescent="0.3">
      <c r="A130" s="123">
        <v>128</v>
      </c>
      <c r="B130" s="382"/>
      <c r="C130" s="124" t="s">
        <v>1477</v>
      </c>
      <c r="D130" s="25" t="s">
        <v>397</v>
      </c>
      <c r="E130" s="365" t="s">
        <v>1545</v>
      </c>
      <c r="F130" s="25"/>
      <c r="G130" s="25" t="s">
        <v>400</v>
      </c>
      <c r="H130" s="330"/>
      <c r="I130" s="330"/>
      <c r="J130" s="25" t="s">
        <v>102</v>
      </c>
      <c r="K130" s="152" t="s">
        <v>401</v>
      </c>
      <c r="L130" s="86"/>
      <c r="M130" s="152"/>
      <c r="N130" s="85"/>
      <c r="O130" s="56" t="s">
        <v>319</v>
      </c>
      <c r="P130" s="86" t="s">
        <v>285</v>
      </c>
      <c r="Q130" s="25"/>
      <c r="R130" s="25">
        <v>200</v>
      </c>
      <c r="V130" s="25"/>
      <c r="W130" s="25"/>
      <c r="X130" s="330"/>
      <c r="Y130" s="56"/>
      <c r="Z130" s="56"/>
      <c r="AA130" s="56"/>
      <c r="AB130" s="56"/>
      <c r="AC130" s="56"/>
      <c r="AD130" s="56"/>
      <c r="AE130" s="330"/>
    </row>
    <row r="131" spans="1:31" ht="14.4" hidden="1" x14ac:dyDescent="0.3">
      <c r="A131" s="123">
        <v>129</v>
      </c>
      <c r="B131" s="382"/>
      <c r="C131" s="124" t="s">
        <v>1477</v>
      </c>
      <c r="D131" s="25" t="s">
        <v>397</v>
      </c>
      <c r="E131" s="365" t="s">
        <v>1546</v>
      </c>
      <c r="F131" s="25"/>
      <c r="G131" s="25" t="s">
        <v>402</v>
      </c>
      <c r="H131" s="330"/>
      <c r="I131" s="330"/>
      <c r="J131" s="25" t="s">
        <v>102</v>
      </c>
      <c r="K131" s="152" t="s">
        <v>403</v>
      </c>
      <c r="L131" s="86"/>
      <c r="M131" s="152"/>
      <c r="N131" s="85"/>
      <c r="O131" s="56" t="s">
        <v>386</v>
      </c>
      <c r="P131" s="86" t="s">
        <v>390</v>
      </c>
      <c r="Q131" s="25"/>
      <c r="R131" s="25">
        <v>200</v>
      </c>
      <c r="V131" s="25"/>
      <c r="W131" s="25"/>
      <c r="X131" s="330"/>
      <c r="Y131" s="56"/>
      <c r="Z131" s="56"/>
      <c r="AA131" s="56"/>
      <c r="AB131" s="56"/>
      <c r="AC131" s="56"/>
      <c r="AD131" s="56"/>
      <c r="AE131" s="330"/>
    </row>
    <row r="132" spans="1:31" ht="14.4" hidden="1" x14ac:dyDescent="0.3">
      <c r="A132" s="123">
        <v>130</v>
      </c>
      <c r="B132" s="382"/>
      <c r="C132" s="124" t="s">
        <v>1477</v>
      </c>
      <c r="D132" s="25" t="s">
        <v>397</v>
      </c>
      <c r="E132" s="365" t="s">
        <v>1547</v>
      </c>
      <c r="F132" s="25"/>
      <c r="G132" s="25" t="s">
        <v>404</v>
      </c>
      <c r="H132" s="330"/>
      <c r="I132" s="330"/>
      <c r="J132" s="25" t="s">
        <v>102</v>
      </c>
      <c r="K132" s="152" t="s">
        <v>405</v>
      </c>
      <c r="L132" s="86"/>
      <c r="M132" s="152"/>
      <c r="N132" s="85"/>
      <c r="O132" s="56" t="s">
        <v>319</v>
      </c>
      <c r="P132" s="86" t="s">
        <v>390</v>
      </c>
      <c r="Q132" s="25"/>
      <c r="R132" s="25">
        <v>200</v>
      </c>
      <c r="V132" s="25"/>
      <c r="W132" s="25"/>
      <c r="X132" s="330"/>
      <c r="Y132" s="56"/>
      <c r="Z132" s="56"/>
      <c r="AA132" s="56"/>
      <c r="AB132" s="56"/>
      <c r="AC132" s="56"/>
      <c r="AD132" s="56"/>
      <c r="AE132" s="330"/>
    </row>
    <row r="133" spans="1:31" ht="14.4" hidden="1" x14ac:dyDescent="0.3">
      <c r="A133" s="123">
        <v>131</v>
      </c>
      <c r="B133" s="382"/>
      <c r="C133" s="124"/>
      <c r="D133" s="25"/>
      <c r="E133" s="365"/>
      <c r="F133" s="25"/>
      <c r="G133" s="25"/>
      <c r="H133" s="330"/>
      <c r="I133" s="330"/>
      <c r="J133" s="25"/>
      <c r="K133" s="152"/>
      <c r="L133" s="86"/>
      <c r="M133" s="152"/>
      <c r="N133" s="85"/>
      <c r="O133" s="56"/>
      <c r="P133" s="86"/>
      <c r="Q133" s="25"/>
      <c r="R133" s="25"/>
      <c r="V133" s="25"/>
      <c r="W133" s="25"/>
      <c r="X133" s="330"/>
      <c r="Y133" s="56"/>
      <c r="Z133" s="56"/>
      <c r="AA133" s="56"/>
      <c r="AB133" s="56"/>
      <c r="AC133" s="56"/>
      <c r="AD133" s="56"/>
      <c r="AE133" s="330"/>
    </row>
    <row r="134" spans="1:31" ht="14.4" hidden="1" x14ac:dyDescent="0.3">
      <c r="A134" s="123">
        <v>132</v>
      </c>
      <c r="B134" s="382"/>
      <c r="C134" s="124" t="s">
        <v>1477</v>
      </c>
      <c r="D134" s="25"/>
      <c r="E134" s="365" t="s">
        <v>1548</v>
      </c>
      <c r="F134" s="25"/>
      <c r="G134" s="25" t="s">
        <v>406</v>
      </c>
      <c r="H134" s="330"/>
      <c r="I134" s="330"/>
      <c r="J134" s="25" t="s">
        <v>102</v>
      </c>
      <c r="K134" s="152" t="s">
        <v>407</v>
      </c>
      <c r="L134" s="86"/>
      <c r="M134" s="152"/>
      <c r="N134" s="85"/>
      <c r="O134" s="56" t="s">
        <v>386</v>
      </c>
      <c r="P134" s="86" t="s">
        <v>408</v>
      </c>
      <c r="Q134" s="25"/>
      <c r="R134" s="25">
        <v>200</v>
      </c>
      <c r="V134" s="25"/>
      <c r="W134" s="25"/>
      <c r="X134" s="330"/>
      <c r="Y134" s="56"/>
      <c r="Z134" s="56"/>
      <c r="AA134" s="56"/>
      <c r="AB134" s="56"/>
      <c r="AC134" s="56"/>
      <c r="AD134" s="56"/>
      <c r="AE134" s="330"/>
    </row>
    <row r="135" spans="1:31" ht="14.4" hidden="1" x14ac:dyDescent="0.3">
      <c r="A135" s="123">
        <v>133</v>
      </c>
      <c r="B135" s="382"/>
      <c r="C135" s="124" t="s">
        <v>1477</v>
      </c>
      <c r="D135" s="25"/>
      <c r="E135" s="365" t="s">
        <v>1549</v>
      </c>
      <c r="F135" s="25"/>
      <c r="G135" s="25" t="s">
        <v>409</v>
      </c>
      <c r="H135" s="330"/>
      <c r="I135" s="330"/>
      <c r="J135" s="25" t="s">
        <v>102</v>
      </c>
      <c r="K135" s="152" t="s">
        <v>410</v>
      </c>
      <c r="L135" s="86"/>
      <c r="M135" s="152"/>
      <c r="N135" s="85"/>
      <c r="O135" s="56" t="s">
        <v>319</v>
      </c>
      <c r="P135" s="86" t="s">
        <v>408</v>
      </c>
      <c r="Q135" s="25"/>
      <c r="R135" s="25">
        <v>200</v>
      </c>
      <c r="V135" s="122"/>
      <c r="W135" s="122"/>
      <c r="Y135" s="62"/>
      <c r="Z135" s="62"/>
      <c r="AA135" s="62"/>
      <c r="AB135" s="62"/>
      <c r="AC135" s="62"/>
      <c r="AD135" s="62"/>
    </row>
    <row r="136" spans="1:31" ht="14.4" hidden="1" x14ac:dyDescent="0.3">
      <c r="A136" s="123">
        <v>134</v>
      </c>
      <c r="B136" s="382"/>
      <c r="C136" s="124"/>
      <c r="D136" s="25"/>
      <c r="E136" s="365"/>
      <c r="F136" s="25"/>
      <c r="G136" s="25"/>
      <c r="H136" s="330"/>
      <c r="I136" s="330"/>
      <c r="J136" s="25"/>
      <c r="K136" s="152"/>
      <c r="L136" s="86"/>
      <c r="M136" s="152"/>
      <c r="N136" s="85"/>
      <c r="O136" s="56"/>
      <c r="P136" s="86"/>
      <c r="Q136" s="25"/>
      <c r="R136" s="25"/>
      <c r="V136" s="122"/>
      <c r="W136" s="122"/>
      <c r="Y136" s="62"/>
      <c r="Z136" s="62"/>
      <c r="AA136" s="62"/>
      <c r="AB136" s="62"/>
      <c r="AC136" s="62"/>
      <c r="AD136" s="62"/>
    </row>
    <row r="137" spans="1:31" ht="28.8" hidden="1" x14ac:dyDescent="0.3">
      <c r="A137" s="123">
        <v>135</v>
      </c>
      <c r="B137" s="382"/>
      <c r="C137" s="124" t="s">
        <v>411</v>
      </c>
      <c r="D137" s="25" t="s">
        <v>412</v>
      </c>
      <c r="E137" s="365" t="s">
        <v>1552</v>
      </c>
      <c r="F137" s="25"/>
      <c r="G137" s="25" t="s">
        <v>413</v>
      </c>
      <c r="H137" s="330"/>
      <c r="I137" s="330"/>
      <c r="J137" s="25" t="s">
        <v>414</v>
      </c>
      <c r="K137" s="180" t="s">
        <v>415</v>
      </c>
      <c r="L137" s="287"/>
      <c r="M137" s="180"/>
      <c r="N137" s="85"/>
      <c r="O137" s="56" t="s">
        <v>386</v>
      </c>
      <c r="P137" s="86" t="s">
        <v>416</v>
      </c>
      <c r="Q137" s="25"/>
      <c r="R137" s="25">
        <v>250</v>
      </c>
      <c r="V137" s="122"/>
      <c r="W137" s="122"/>
      <c r="Y137" s="62"/>
      <c r="Z137" s="62"/>
      <c r="AA137" s="62"/>
      <c r="AB137" s="62"/>
      <c r="AC137" s="62"/>
      <c r="AD137" s="62"/>
    </row>
    <row r="138" spans="1:31" ht="28.8" hidden="1" x14ac:dyDescent="0.3">
      <c r="A138" s="123">
        <v>136</v>
      </c>
      <c r="B138" s="382"/>
      <c r="C138" s="124" t="s">
        <v>411</v>
      </c>
      <c r="D138" s="25" t="s">
        <v>412</v>
      </c>
      <c r="E138" s="365" t="s">
        <v>1553</v>
      </c>
      <c r="F138" s="25"/>
      <c r="G138" s="25" t="s">
        <v>417</v>
      </c>
      <c r="H138" s="330"/>
      <c r="I138" s="330"/>
      <c r="J138" s="25" t="s">
        <v>414</v>
      </c>
      <c r="K138" s="152" t="s">
        <v>418</v>
      </c>
      <c r="L138" s="86"/>
      <c r="M138" s="152"/>
      <c r="N138" s="85"/>
      <c r="O138" s="56" t="s">
        <v>319</v>
      </c>
      <c r="P138" s="86" t="s">
        <v>416</v>
      </c>
      <c r="Q138" s="25"/>
      <c r="R138" s="25">
        <v>250</v>
      </c>
      <c r="V138" s="122"/>
      <c r="W138" s="122"/>
      <c r="Y138" s="62"/>
      <c r="Z138" s="62"/>
      <c r="AA138" s="62"/>
      <c r="AB138" s="62"/>
      <c r="AC138" s="62"/>
      <c r="AD138" s="62"/>
    </row>
    <row r="139" spans="1:31" ht="14.4" hidden="1" x14ac:dyDescent="0.3">
      <c r="A139" s="123">
        <v>137</v>
      </c>
      <c r="B139" s="382"/>
      <c r="C139" s="124"/>
      <c r="D139" s="25"/>
      <c r="E139" s="365"/>
      <c r="F139" s="25"/>
      <c r="G139" s="25"/>
      <c r="H139" s="330"/>
      <c r="I139" s="330"/>
      <c r="J139" s="25"/>
      <c r="K139" s="152"/>
      <c r="L139" s="86"/>
      <c r="M139" s="152"/>
      <c r="N139" s="85"/>
      <c r="O139" s="56"/>
      <c r="P139" s="86"/>
      <c r="Q139" s="25"/>
      <c r="R139" s="25"/>
      <c r="V139" s="122"/>
      <c r="W139" s="122"/>
      <c r="Y139" s="62"/>
      <c r="Z139" s="62"/>
      <c r="AA139" s="62"/>
      <c r="AB139" s="62"/>
      <c r="AC139" s="62"/>
      <c r="AD139" s="62"/>
    </row>
    <row r="140" spans="1:31" ht="28.8" hidden="1" x14ac:dyDescent="0.3">
      <c r="A140" s="123">
        <v>138</v>
      </c>
      <c r="B140" s="382"/>
      <c r="C140" s="124" t="s">
        <v>411</v>
      </c>
      <c r="D140" s="25" t="s">
        <v>412</v>
      </c>
      <c r="E140" s="365" t="s">
        <v>1550</v>
      </c>
      <c r="F140" s="25"/>
      <c r="G140" s="25" t="s">
        <v>419</v>
      </c>
      <c r="H140" s="330"/>
      <c r="I140" s="330"/>
      <c r="J140" s="25" t="s">
        <v>414</v>
      </c>
      <c r="K140" s="152" t="s">
        <v>420</v>
      </c>
      <c r="L140" s="86"/>
      <c r="M140" s="152"/>
      <c r="N140" s="85"/>
      <c r="O140" s="56" t="s">
        <v>386</v>
      </c>
      <c r="P140" s="86" t="s">
        <v>421</v>
      </c>
      <c r="Q140" s="25"/>
      <c r="R140" s="25">
        <v>250</v>
      </c>
      <c r="V140" s="122"/>
      <c r="W140" s="122"/>
      <c r="Y140" s="62"/>
      <c r="Z140" s="62"/>
      <c r="AA140" s="62"/>
      <c r="AB140" s="62"/>
      <c r="AC140" s="62"/>
      <c r="AD140" s="62"/>
    </row>
    <row r="141" spans="1:31" ht="28.8" hidden="1" x14ac:dyDescent="0.3">
      <c r="A141" s="123">
        <v>139</v>
      </c>
      <c r="B141" s="382"/>
      <c r="C141" s="124" t="s">
        <v>411</v>
      </c>
      <c r="D141" s="25" t="s">
        <v>412</v>
      </c>
      <c r="E141" s="365" t="s">
        <v>1551</v>
      </c>
      <c r="F141" s="25"/>
      <c r="G141" s="25" t="s">
        <v>422</v>
      </c>
      <c r="H141" s="330"/>
      <c r="I141" s="330"/>
      <c r="J141" s="25" t="s">
        <v>414</v>
      </c>
      <c r="K141" s="152" t="s">
        <v>423</v>
      </c>
      <c r="L141" s="86"/>
      <c r="M141" s="152"/>
      <c r="N141" s="85"/>
      <c r="O141" s="56" t="s">
        <v>319</v>
      </c>
      <c r="P141" s="86" t="s">
        <v>421</v>
      </c>
      <c r="Q141" s="25"/>
      <c r="R141" s="25">
        <v>250</v>
      </c>
      <c r="V141" s="122"/>
      <c r="W141" s="122"/>
      <c r="Y141" s="62"/>
      <c r="Z141" s="62"/>
      <c r="AA141" s="62"/>
      <c r="AB141" s="62"/>
      <c r="AC141" s="62"/>
      <c r="AD141" s="62"/>
    </row>
    <row r="142" spans="1:31" ht="14.4" hidden="1" x14ac:dyDescent="0.3">
      <c r="A142" s="123">
        <v>140</v>
      </c>
      <c r="B142" s="382"/>
      <c r="C142" s="124"/>
      <c r="D142" s="25"/>
      <c r="E142" s="365"/>
      <c r="F142" s="25"/>
      <c r="G142" s="25"/>
      <c r="H142" s="330"/>
      <c r="I142" s="330"/>
      <c r="J142" s="25"/>
      <c r="K142" s="152"/>
      <c r="L142" s="86"/>
      <c r="M142" s="152"/>
      <c r="N142" s="85"/>
      <c r="O142" s="56"/>
      <c r="P142" s="86"/>
      <c r="Q142" s="25"/>
      <c r="R142" s="25"/>
      <c r="V142" s="122"/>
      <c r="W142" s="122"/>
      <c r="Y142" s="62"/>
      <c r="Z142" s="62"/>
      <c r="AA142" s="62"/>
      <c r="AB142" s="62"/>
      <c r="AC142" s="62"/>
      <c r="AD142" s="62"/>
    </row>
    <row r="143" spans="1:31" ht="14.4" hidden="1" x14ac:dyDescent="0.3">
      <c r="A143" s="123">
        <v>141</v>
      </c>
      <c r="B143" s="382"/>
      <c r="C143" s="124" t="s">
        <v>411</v>
      </c>
      <c r="D143" s="25" t="s">
        <v>424</v>
      </c>
      <c r="E143" s="365" t="s">
        <v>1554</v>
      </c>
      <c r="F143" s="25"/>
      <c r="G143" s="25" t="s">
        <v>425</v>
      </c>
      <c r="H143" s="330"/>
      <c r="I143" s="330"/>
      <c r="J143" s="25" t="s">
        <v>426</v>
      </c>
      <c r="K143" s="152" t="s">
        <v>427</v>
      </c>
      <c r="L143" s="86"/>
      <c r="M143" s="152"/>
      <c r="N143" s="85"/>
      <c r="O143" s="56" t="s">
        <v>386</v>
      </c>
      <c r="P143" s="86" t="s">
        <v>337</v>
      </c>
      <c r="Q143" s="25"/>
      <c r="R143" s="25"/>
      <c r="V143" s="122"/>
      <c r="W143" s="122"/>
      <c r="Y143" s="62"/>
      <c r="Z143" s="62"/>
      <c r="AA143" s="62"/>
      <c r="AB143" s="62"/>
      <c r="AC143" s="62"/>
      <c r="AD143" s="62"/>
    </row>
    <row r="144" spans="1:31" ht="14.4" hidden="1" x14ac:dyDescent="0.3">
      <c r="A144" s="123">
        <v>142</v>
      </c>
      <c r="B144" s="382"/>
      <c r="C144" s="124" t="s">
        <v>411</v>
      </c>
      <c r="D144" s="25" t="s">
        <v>424</v>
      </c>
      <c r="E144" s="365" t="s">
        <v>1555</v>
      </c>
      <c r="F144" s="25"/>
      <c r="G144" s="25" t="s">
        <v>428</v>
      </c>
      <c r="H144" s="330"/>
      <c r="I144" s="330"/>
      <c r="J144" s="25" t="s">
        <v>426</v>
      </c>
      <c r="K144" s="152" t="s">
        <v>429</v>
      </c>
      <c r="L144" s="86"/>
      <c r="M144" s="152"/>
      <c r="N144" s="85"/>
      <c r="O144" s="56" t="s">
        <v>319</v>
      </c>
      <c r="P144" s="86" t="s">
        <v>337</v>
      </c>
      <c r="Q144" s="25"/>
      <c r="R144" s="25"/>
      <c r="V144" s="122"/>
      <c r="W144" s="122"/>
      <c r="Y144" s="62"/>
      <c r="Z144" s="62"/>
      <c r="AA144" s="62"/>
      <c r="AB144" s="62"/>
      <c r="AC144" s="62"/>
      <c r="AD144" s="62"/>
    </row>
    <row r="145" spans="1:30" ht="14.4" hidden="1" x14ac:dyDescent="0.3">
      <c r="A145" s="123">
        <v>152</v>
      </c>
      <c r="B145" s="382"/>
      <c r="C145" s="124"/>
      <c r="D145" s="25"/>
      <c r="E145" s="365"/>
      <c r="F145" s="25"/>
      <c r="G145" s="25"/>
      <c r="H145" s="330"/>
      <c r="I145" s="330"/>
      <c r="J145" s="25"/>
      <c r="K145" s="152"/>
      <c r="L145" s="86"/>
      <c r="M145" s="152"/>
      <c r="N145" s="85"/>
      <c r="O145" s="56"/>
      <c r="P145" s="86"/>
      <c r="Q145" s="25"/>
      <c r="R145" s="25"/>
      <c r="V145" s="122"/>
      <c r="W145" s="122"/>
      <c r="Y145" s="62"/>
      <c r="Z145" s="62"/>
      <c r="AA145" s="62"/>
      <c r="AB145" s="62"/>
      <c r="AC145" s="62"/>
      <c r="AD145" s="62"/>
    </row>
    <row r="146" spans="1:30" ht="21" customHeight="1" x14ac:dyDescent="0.3">
      <c r="A146" s="123">
        <v>60</v>
      </c>
      <c r="B146" s="382">
        <v>17</v>
      </c>
      <c r="C146" s="124" t="s">
        <v>109</v>
      </c>
      <c r="D146" s="25" t="s">
        <v>178</v>
      </c>
      <c r="E146" s="374" t="s">
        <v>1583</v>
      </c>
      <c r="F146" s="25" t="s">
        <v>269</v>
      </c>
      <c r="G146" s="330" t="s">
        <v>270</v>
      </c>
      <c r="H146" s="330"/>
      <c r="I146" s="330"/>
      <c r="J146" s="25" t="s">
        <v>117</v>
      </c>
      <c r="K146" s="152" t="s">
        <v>271</v>
      </c>
      <c r="L146" s="86"/>
      <c r="M146" s="152"/>
      <c r="N146" s="85"/>
      <c r="O146" s="56" t="s">
        <v>189</v>
      </c>
      <c r="P146" s="86" t="s">
        <v>123</v>
      </c>
      <c r="Q146" s="25"/>
      <c r="R146" s="25">
        <v>500</v>
      </c>
      <c r="V146" s="122"/>
      <c r="W146" s="122"/>
      <c r="Y146" s="62"/>
      <c r="Z146" s="62"/>
      <c r="AA146" s="62"/>
      <c r="AB146" s="62"/>
      <c r="AC146" s="330" t="s">
        <v>826</v>
      </c>
      <c r="AD146" s="62"/>
    </row>
    <row r="147" spans="1:30" ht="21" customHeight="1" x14ac:dyDescent="0.3">
      <c r="A147" s="123">
        <v>101</v>
      </c>
      <c r="B147" s="382">
        <v>18</v>
      </c>
      <c r="C147" s="124" t="s">
        <v>109</v>
      </c>
      <c r="D147" s="25" t="s">
        <v>178</v>
      </c>
      <c r="E147" s="375" t="s">
        <v>1577</v>
      </c>
      <c r="F147" s="25"/>
      <c r="G147" s="25" t="s">
        <v>353</v>
      </c>
      <c r="H147" s="330"/>
      <c r="I147" s="330"/>
      <c r="J147" s="25" t="s">
        <v>117</v>
      </c>
      <c r="K147" s="152" t="s">
        <v>354</v>
      </c>
      <c r="L147" s="86"/>
      <c r="M147" s="152"/>
      <c r="N147" s="85"/>
      <c r="O147" s="56" t="s">
        <v>189</v>
      </c>
      <c r="P147" s="86" t="s">
        <v>114</v>
      </c>
      <c r="Q147" s="25"/>
      <c r="R147" s="25">
        <v>500</v>
      </c>
      <c r="V147" s="122"/>
      <c r="W147" s="122"/>
      <c r="Y147" s="62"/>
      <c r="Z147" s="62"/>
      <c r="AA147" s="62"/>
      <c r="AB147" s="62"/>
      <c r="AC147" s="330" t="s">
        <v>829</v>
      </c>
      <c r="AD147" s="62"/>
    </row>
    <row r="148" spans="1:30" ht="14.4" hidden="1" x14ac:dyDescent="0.3">
      <c r="A148" s="123">
        <v>157</v>
      </c>
      <c r="B148" s="382"/>
      <c r="C148" s="124"/>
      <c r="D148" s="25"/>
      <c r="E148" s="365"/>
      <c r="F148" s="25"/>
      <c r="G148" s="25"/>
      <c r="H148" s="330"/>
      <c r="I148" s="330"/>
      <c r="J148" s="25"/>
      <c r="K148" s="152"/>
      <c r="L148" s="86"/>
      <c r="M148" s="152"/>
      <c r="N148" s="85"/>
      <c r="O148" s="56"/>
      <c r="P148" s="86"/>
      <c r="Q148" s="25"/>
      <c r="R148" s="25"/>
      <c r="V148" s="122"/>
      <c r="W148" s="122"/>
      <c r="Y148" s="62"/>
      <c r="Z148" s="62"/>
      <c r="AA148" s="62"/>
      <c r="AB148" s="62"/>
      <c r="AC148" s="62"/>
      <c r="AD148" s="62"/>
    </row>
    <row r="149" spans="1:30" ht="14.4" hidden="1" x14ac:dyDescent="0.3">
      <c r="A149" s="123">
        <v>158</v>
      </c>
      <c r="B149" s="382"/>
      <c r="C149" s="124"/>
      <c r="D149" s="25"/>
      <c r="E149" s="365"/>
      <c r="F149" s="25"/>
      <c r="G149" s="25"/>
      <c r="H149" s="330"/>
      <c r="I149" s="330"/>
      <c r="J149" s="25"/>
      <c r="K149" s="152"/>
      <c r="L149" s="86"/>
      <c r="M149" s="152"/>
      <c r="N149" s="85"/>
      <c r="O149" s="56"/>
      <c r="P149" s="86"/>
      <c r="Q149" s="25"/>
      <c r="R149" s="25"/>
      <c r="V149" s="122"/>
      <c r="W149" s="122"/>
      <c r="Y149" s="62"/>
      <c r="Z149" s="62"/>
      <c r="AA149" s="62"/>
      <c r="AB149" s="62"/>
      <c r="AC149" s="62"/>
      <c r="AD149" s="62"/>
    </row>
    <row r="150" spans="1:30" ht="14.4" hidden="1" x14ac:dyDescent="0.3">
      <c r="A150" s="123">
        <v>159</v>
      </c>
      <c r="B150" s="382"/>
      <c r="C150" s="154" t="s">
        <v>436</v>
      </c>
      <c r="D150" s="141"/>
      <c r="E150" s="371" t="s">
        <v>1482</v>
      </c>
      <c r="F150" s="141"/>
      <c r="G150" s="141"/>
      <c r="H150" s="142"/>
      <c r="I150" s="142"/>
      <c r="J150" s="141"/>
      <c r="K150" s="153"/>
      <c r="L150" s="145"/>
      <c r="M150" s="153"/>
      <c r="N150" s="143"/>
      <c r="O150" s="144"/>
      <c r="P150" s="145"/>
      <c r="Q150" s="141"/>
      <c r="R150" s="141"/>
      <c r="V150" s="122"/>
      <c r="W150" s="122"/>
      <c r="Y150" s="62"/>
      <c r="Z150" s="62"/>
      <c r="AA150" s="62"/>
      <c r="AB150" s="62"/>
      <c r="AC150" s="62"/>
      <c r="AD150" s="62"/>
    </row>
    <row r="151" spans="1:30" ht="14.4" hidden="1" x14ac:dyDescent="0.3">
      <c r="A151" s="123">
        <v>160</v>
      </c>
      <c r="B151" s="382"/>
      <c r="C151" s="124"/>
      <c r="D151" s="25"/>
      <c r="E151" s="365"/>
      <c r="F151" s="25"/>
      <c r="G151" s="25"/>
      <c r="H151" s="330"/>
      <c r="I151" s="330"/>
      <c r="J151" s="25"/>
      <c r="K151" s="152"/>
      <c r="L151" s="86"/>
      <c r="M151" s="152"/>
      <c r="N151" s="85"/>
      <c r="O151" s="56"/>
      <c r="P151" s="86"/>
      <c r="Q151" s="25"/>
      <c r="R151" s="25"/>
      <c r="V151" s="122"/>
      <c r="W151" s="122"/>
      <c r="Y151" s="62"/>
      <c r="Z151" s="62"/>
      <c r="AA151" s="62"/>
      <c r="AB151" s="62"/>
      <c r="AC151" s="62"/>
      <c r="AD151" s="62"/>
    </row>
    <row r="152" spans="1:30" ht="14.4" hidden="1" x14ac:dyDescent="0.3">
      <c r="A152" s="123">
        <v>161</v>
      </c>
      <c r="B152" s="382"/>
      <c r="C152" s="124" t="s">
        <v>437</v>
      </c>
      <c r="D152" s="25"/>
      <c r="E152" s="365" t="s">
        <v>1556</v>
      </c>
      <c r="F152" s="25"/>
      <c r="G152" s="25" t="s">
        <v>438</v>
      </c>
      <c r="H152" s="330"/>
      <c r="I152" s="330"/>
      <c r="J152" s="25" t="s">
        <v>102</v>
      </c>
      <c r="K152" s="152" t="s">
        <v>439</v>
      </c>
      <c r="L152" s="86"/>
      <c r="M152" s="152"/>
      <c r="N152" s="85"/>
      <c r="O152" s="56" t="s">
        <v>104</v>
      </c>
      <c r="P152" s="86" t="s">
        <v>440</v>
      </c>
      <c r="Q152" s="25"/>
      <c r="R152" s="25">
        <v>200</v>
      </c>
      <c r="V152" s="122"/>
      <c r="W152" s="122"/>
      <c r="Y152" s="62"/>
      <c r="Z152" s="62"/>
      <c r="AA152" s="62"/>
      <c r="AB152" s="62"/>
      <c r="AC152" s="62"/>
      <c r="AD152" s="62"/>
    </row>
    <row r="153" spans="1:30" ht="14.4" hidden="1" x14ac:dyDescent="0.3">
      <c r="A153" s="123">
        <v>162</v>
      </c>
      <c r="B153" s="382"/>
      <c r="C153" s="124" t="s">
        <v>437</v>
      </c>
      <c r="D153" s="25"/>
      <c r="E153" s="365" t="s">
        <v>1557</v>
      </c>
      <c r="F153" s="25"/>
      <c r="G153" s="25" t="s">
        <v>441</v>
      </c>
      <c r="H153" s="330"/>
      <c r="I153" s="330"/>
      <c r="J153" s="25" t="s">
        <v>102</v>
      </c>
      <c r="K153" s="152" t="s">
        <v>442</v>
      </c>
      <c r="L153" s="86"/>
      <c r="M153" s="152"/>
      <c r="N153" s="85"/>
      <c r="O153" s="56" t="s">
        <v>210</v>
      </c>
      <c r="P153" s="86" t="s">
        <v>440</v>
      </c>
      <c r="Q153" s="25"/>
      <c r="R153" s="25">
        <v>200</v>
      </c>
      <c r="V153" s="122"/>
      <c r="W153" s="122"/>
      <c r="Y153" s="62"/>
      <c r="Z153" s="62"/>
      <c r="AA153" s="62"/>
      <c r="AB153" s="62"/>
      <c r="AC153" s="62"/>
      <c r="AD153" s="62"/>
    </row>
    <row r="154" spans="1:30" ht="14.4" hidden="1" x14ac:dyDescent="0.3">
      <c r="A154" s="123">
        <v>163</v>
      </c>
      <c r="B154" s="382"/>
      <c r="C154" s="124"/>
      <c r="D154" s="25"/>
      <c r="E154" s="365"/>
      <c r="F154" s="25"/>
      <c r="G154" s="25"/>
      <c r="H154" s="330"/>
      <c r="I154" s="330"/>
      <c r="J154" s="25"/>
      <c r="K154" s="152"/>
      <c r="L154" s="86"/>
      <c r="M154" s="152"/>
      <c r="N154" s="85"/>
      <c r="O154" s="56"/>
      <c r="P154" s="86"/>
      <c r="Q154" s="25"/>
      <c r="R154" s="25"/>
      <c r="V154" s="122"/>
      <c r="W154" s="122"/>
      <c r="Y154" s="62"/>
      <c r="Z154" s="62"/>
      <c r="AA154" s="62"/>
      <c r="AB154" s="62"/>
      <c r="AC154" s="62"/>
      <c r="AD154" s="62"/>
    </row>
    <row r="155" spans="1:30" ht="14.4" hidden="1" x14ac:dyDescent="0.3">
      <c r="A155" s="123">
        <v>164</v>
      </c>
      <c r="B155" s="382"/>
      <c r="C155" s="154" t="s">
        <v>443</v>
      </c>
      <c r="D155" s="141"/>
      <c r="E155" s="371" t="s">
        <v>1483</v>
      </c>
      <c r="F155" s="141"/>
      <c r="G155" s="141"/>
      <c r="H155" s="142"/>
      <c r="I155" s="142"/>
      <c r="J155" s="141"/>
      <c r="K155" s="153"/>
      <c r="L155" s="145"/>
      <c r="M155" s="153"/>
      <c r="N155" s="143"/>
      <c r="O155" s="144"/>
      <c r="P155" s="145"/>
      <c r="Q155" s="141"/>
      <c r="R155" s="141"/>
      <c r="V155" s="122"/>
      <c r="W155" s="122"/>
      <c r="Y155" s="62"/>
      <c r="Z155" s="62"/>
      <c r="AA155" s="62"/>
      <c r="AB155" s="62"/>
      <c r="AC155" s="62"/>
      <c r="AD155" s="62"/>
    </row>
    <row r="156" spans="1:30" ht="14.4" hidden="1" x14ac:dyDescent="0.3">
      <c r="A156" s="123">
        <v>165</v>
      </c>
      <c r="B156" s="382"/>
      <c r="C156" s="124" t="s">
        <v>444</v>
      </c>
      <c r="D156" s="25"/>
      <c r="E156" s="365" t="s">
        <v>1558</v>
      </c>
      <c r="F156" s="25"/>
      <c r="G156" s="25" t="s">
        <v>445</v>
      </c>
      <c r="H156" s="330"/>
      <c r="I156" s="330"/>
      <c r="J156" s="25" t="s">
        <v>446</v>
      </c>
      <c r="K156" s="152"/>
      <c r="L156" s="86"/>
      <c r="M156" s="152"/>
      <c r="N156" s="85"/>
      <c r="O156" s="56" t="s">
        <v>386</v>
      </c>
      <c r="P156" s="86" t="s">
        <v>447</v>
      </c>
      <c r="Q156" s="25"/>
      <c r="R156" s="25">
        <v>2000</v>
      </c>
    </row>
    <row r="157" spans="1:30" ht="14.4" hidden="1" x14ac:dyDescent="0.3">
      <c r="A157" s="123">
        <v>166</v>
      </c>
      <c r="B157" s="383"/>
      <c r="C157" s="63"/>
    </row>
    <row r="158" spans="1:30" ht="14.4" hidden="1" x14ac:dyDescent="0.3">
      <c r="A158" s="123">
        <v>167</v>
      </c>
      <c r="B158" s="383"/>
    </row>
    <row r="159" spans="1:30" ht="14.4" hidden="1" x14ac:dyDescent="0.3">
      <c r="A159" s="123"/>
      <c r="B159" s="383"/>
      <c r="C159" s="310" t="s">
        <v>448</v>
      </c>
      <c r="D159" s="311"/>
      <c r="E159" s="372" t="s">
        <v>1484</v>
      </c>
      <c r="F159" s="311"/>
      <c r="G159" s="311"/>
      <c r="H159" s="311"/>
      <c r="I159" s="311"/>
      <c r="J159" s="311"/>
      <c r="K159" s="312"/>
      <c r="L159" s="313"/>
      <c r="M159" s="312"/>
      <c r="N159" s="311"/>
      <c r="O159" s="314"/>
      <c r="P159" s="311"/>
      <c r="Q159" s="311"/>
      <c r="R159" s="311"/>
    </row>
    <row r="160" spans="1:30" ht="14.4" hidden="1" x14ac:dyDescent="0.3">
      <c r="A160" s="123"/>
      <c r="B160" s="383"/>
      <c r="C160" s="192"/>
      <c r="E160" s="373"/>
    </row>
    <row r="161" spans="1:15" s="79" customFormat="1" ht="14.4" hidden="1" x14ac:dyDescent="0.3">
      <c r="A161" s="123"/>
      <c r="B161" s="383"/>
      <c r="C161" s="315" t="s">
        <v>72</v>
      </c>
      <c r="D161" s="359" t="s">
        <v>449</v>
      </c>
      <c r="E161" s="373" t="s">
        <v>1485</v>
      </c>
      <c r="F161" s="359" t="s">
        <v>79</v>
      </c>
      <c r="G161" s="359" t="s">
        <v>450</v>
      </c>
      <c r="H161" s="57"/>
      <c r="I161" s="57"/>
      <c r="J161" s="57"/>
      <c r="L161" s="285"/>
      <c r="N161"/>
      <c r="O161" s="57"/>
    </row>
    <row r="162" spans="1:15" s="79" customFormat="1" ht="14.4" hidden="1" x14ac:dyDescent="0.3">
      <c r="A162" s="123"/>
      <c r="B162" s="383"/>
      <c r="C162" s="276">
        <v>1</v>
      </c>
      <c r="D162" s="57" t="s">
        <v>444</v>
      </c>
      <c r="E162" s="373" t="s">
        <v>1486</v>
      </c>
      <c r="F162" t="s">
        <v>451</v>
      </c>
      <c r="G162" s="24" t="s">
        <v>452</v>
      </c>
      <c r="H162"/>
      <c r="I162"/>
      <c r="J162"/>
      <c r="L162" s="285"/>
      <c r="N162"/>
      <c r="O162" s="57"/>
    </row>
    <row r="163" spans="1:15" s="79" customFormat="1" ht="14.4" hidden="1" x14ac:dyDescent="0.3">
      <c r="A163" s="123"/>
      <c r="B163" s="383"/>
      <c r="C163" s="276">
        <v>2</v>
      </c>
      <c r="D163" s="57" t="s">
        <v>444</v>
      </c>
      <c r="E163" s="373" t="s">
        <v>1487</v>
      </c>
      <c r="F163" t="s">
        <v>451</v>
      </c>
      <c r="G163" s="24" t="s">
        <v>453</v>
      </c>
      <c r="H163"/>
      <c r="I163"/>
      <c r="J163"/>
      <c r="L163" s="285"/>
      <c r="N163"/>
      <c r="O163" s="57"/>
    </row>
    <row r="164" spans="1:15" s="79" customFormat="1" ht="14.4" hidden="1" x14ac:dyDescent="0.3">
      <c r="A164" s="123"/>
      <c r="B164" s="383"/>
      <c r="C164" s="276">
        <v>3</v>
      </c>
      <c r="D164" s="57" t="s">
        <v>444</v>
      </c>
      <c r="E164" s="373" t="s">
        <v>1488</v>
      </c>
      <c r="F164" t="s">
        <v>454</v>
      </c>
      <c r="G164" s="24" t="s">
        <v>455</v>
      </c>
      <c r="H164"/>
      <c r="I164"/>
      <c r="J164"/>
      <c r="L164" s="285"/>
      <c r="N164"/>
      <c r="O164" s="57"/>
    </row>
    <row r="165" spans="1:15" s="79" customFormat="1" ht="14.4" hidden="1" x14ac:dyDescent="0.3">
      <c r="A165" s="123"/>
      <c r="B165" s="383"/>
      <c r="C165" s="276">
        <v>4</v>
      </c>
      <c r="D165" s="57" t="s">
        <v>444</v>
      </c>
      <c r="E165" s="373" t="s">
        <v>1489</v>
      </c>
      <c r="F165" t="s">
        <v>454</v>
      </c>
      <c r="G165" s="24" t="s">
        <v>456</v>
      </c>
      <c r="H165"/>
      <c r="I165"/>
      <c r="J165"/>
      <c r="L165" s="285"/>
      <c r="N165"/>
      <c r="O165" s="57"/>
    </row>
    <row r="166" spans="1:15" s="79" customFormat="1" ht="14.4" hidden="1" x14ac:dyDescent="0.3">
      <c r="A166" s="123"/>
      <c r="B166" s="383"/>
      <c r="C166" s="276">
        <v>5</v>
      </c>
      <c r="D166" s="57" t="s">
        <v>444</v>
      </c>
      <c r="E166" s="373" t="s">
        <v>1490</v>
      </c>
      <c r="F166" t="s">
        <v>454</v>
      </c>
      <c r="G166" s="24" t="s">
        <v>457</v>
      </c>
      <c r="H166"/>
      <c r="I166"/>
      <c r="J166"/>
      <c r="L166" s="285"/>
      <c r="N166"/>
      <c r="O166" s="57"/>
    </row>
    <row r="167" spans="1:15" s="79" customFormat="1" ht="14.4" hidden="1" x14ac:dyDescent="0.3">
      <c r="A167" s="123"/>
      <c r="B167" s="383"/>
      <c r="C167" s="276">
        <v>6</v>
      </c>
      <c r="D167" s="57" t="s">
        <v>444</v>
      </c>
      <c r="E167" s="373" t="s">
        <v>1491</v>
      </c>
      <c r="F167" t="s">
        <v>458</v>
      </c>
      <c r="G167" s="24" t="s">
        <v>459</v>
      </c>
      <c r="H167"/>
      <c r="I167"/>
      <c r="J167"/>
      <c r="L167" s="285"/>
      <c r="N167"/>
      <c r="O167" s="57"/>
    </row>
    <row r="168" spans="1:15" s="79" customFormat="1" ht="14.4" hidden="1" x14ac:dyDescent="0.3">
      <c r="A168" s="123">
        <v>170</v>
      </c>
      <c r="B168" s="383"/>
      <c r="C168" s="277">
        <v>7</v>
      </c>
      <c r="D168" s="57" t="s">
        <v>444</v>
      </c>
      <c r="E168" s="373" t="s">
        <v>1492</v>
      </c>
      <c r="F168" t="s">
        <v>458</v>
      </c>
      <c r="G168" s="24" t="s">
        <v>460</v>
      </c>
      <c r="H168"/>
      <c r="I168"/>
      <c r="J168"/>
      <c r="L168" s="285"/>
      <c r="N168"/>
      <c r="O168" s="57"/>
    </row>
    <row r="169" spans="1:15" s="79" customFormat="1" ht="14.4" hidden="1" x14ac:dyDescent="0.3">
      <c r="A169" s="123">
        <v>171</v>
      </c>
      <c r="B169" s="383"/>
      <c r="C169" s="277">
        <v>8</v>
      </c>
      <c r="D169" s="57" t="s">
        <v>444</v>
      </c>
      <c r="E169" s="373" t="s">
        <v>1493</v>
      </c>
      <c r="F169" t="s">
        <v>454</v>
      </c>
      <c r="G169" s="24" t="s">
        <v>461</v>
      </c>
      <c r="H169"/>
      <c r="I169"/>
      <c r="J169"/>
      <c r="L169" s="285"/>
      <c r="N169"/>
      <c r="O169" s="57"/>
    </row>
    <row r="170" spans="1:15" s="79" customFormat="1" ht="14.4" hidden="1" x14ac:dyDescent="0.3">
      <c r="A170" s="123">
        <v>172</v>
      </c>
      <c r="B170" s="383"/>
      <c r="C170" s="277">
        <v>9</v>
      </c>
      <c r="D170" s="57" t="s">
        <v>444</v>
      </c>
      <c r="E170" s="373" t="s">
        <v>1494</v>
      </c>
      <c r="F170" t="s">
        <v>454</v>
      </c>
      <c r="G170" s="24" t="s">
        <v>462</v>
      </c>
      <c r="H170"/>
      <c r="I170"/>
      <c r="J170"/>
      <c r="L170" s="285"/>
      <c r="N170"/>
      <c r="O170" s="57"/>
    </row>
    <row r="171" spans="1:15" s="79" customFormat="1" ht="14.4" hidden="1" x14ac:dyDescent="0.3">
      <c r="A171" s="123">
        <v>173</v>
      </c>
      <c r="B171" s="383"/>
      <c r="C171" s="277">
        <v>10</v>
      </c>
      <c r="D171" s="57" t="s">
        <v>444</v>
      </c>
      <c r="E171" s="373" t="s">
        <v>1495</v>
      </c>
      <c r="F171" t="s">
        <v>454</v>
      </c>
      <c r="G171" s="24" t="s">
        <v>463</v>
      </c>
      <c r="H171"/>
      <c r="I171"/>
      <c r="J171"/>
      <c r="L171" s="285"/>
      <c r="N171"/>
      <c r="O171" s="57"/>
    </row>
    <row r="172" spans="1:15" s="79" customFormat="1" ht="14.4" hidden="1" x14ac:dyDescent="0.3">
      <c r="A172" s="123">
        <v>174</v>
      </c>
      <c r="B172" s="383"/>
      <c r="C172"/>
      <c r="D172"/>
      <c r="E172" s="63"/>
      <c r="F172"/>
      <c r="G172"/>
      <c r="H172"/>
      <c r="I172"/>
      <c r="J172"/>
      <c r="L172" s="285"/>
      <c r="N172"/>
      <c r="O172" s="57"/>
    </row>
    <row r="173" spans="1:15" s="79" customFormat="1" ht="14.4" hidden="1" x14ac:dyDescent="0.3">
      <c r="A173" s="123">
        <v>175</v>
      </c>
      <c r="B173" s="383"/>
      <c r="C173"/>
      <c r="D173"/>
      <c r="E173" s="63"/>
      <c r="F173"/>
      <c r="G173"/>
      <c r="H173"/>
      <c r="I173"/>
      <c r="J173"/>
      <c r="L173" s="285"/>
      <c r="N173"/>
      <c r="O173" s="57"/>
    </row>
    <row r="174" spans="1:15" s="79" customFormat="1" ht="14.4" hidden="1" x14ac:dyDescent="0.3">
      <c r="A174" s="123"/>
      <c r="B174" s="383"/>
      <c r="C174"/>
      <c r="D174"/>
      <c r="E174" s="373"/>
      <c r="F174"/>
      <c r="G174"/>
      <c r="H174"/>
      <c r="I174"/>
      <c r="J174"/>
      <c r="L174" s="285"/>
      <c r="N174"/>
      <c r="O174" s="57"/>
    </row>
  </sheetData>
  <autoFilter ref="A2:AE174" xr:uid="{00000000-0009-0000-0000-000001000000}">
    <filterColumn colId="2">
      <filters>
        <filter val="сервер"/>
      </filters>
    </filterColumn>
    <filterColumn colId="9">
      <filters>
        <filter val="YADRO X3-205"/>
      </filters>
    </filterColumn>
    <sortState xmlns:xlrd2="http://schemas.microsoft.com/office/spreadsheetml/2017/richdata2" ref="A10:AE147">
      <sortCondition ref="O2:O174"/>
    </sortState>
  </autoFilter>
  <mergeCells count="2">
    <mergeCell ref="K1:U1"/>
    <mergeCell ref="V1:X1"/>
  </mergeCells>
  <conditionalFormatting sqref="K4:M4">
    <cfRule type="duplicateValues" dxfId="76" priority="11"/>
    <cfRule type="duplicateValues" dxfId="75" priority="12"/>
    <cfRule type="duplicateValues" dxfId="74" priority="13"/>
  </conditionalFormatting>
  <conditionalFormatting sqref="K5:M5">
    <cfRule type="duplicateValues" dxfId="73" priority="38"/>
    <cfRule type="duplicateValues" dxfId="72" priority="39"/>
    <cfRule type="duplicateValues" dxfId="71" priority="40"/>
  </conditionalFormatting>
  <conditionalFormatting sqref="K6:M8 K9 M9 K10:M11">
    <cfRule type="duplicateValues" dxfId="70" priority="72"/>
    <cfRule type="duplicateValues" dxfId="69" priority="73"/>
    <cfRule type="duplicateValues" dxfId="68" priority="74"/>
  </conditionalFormatting>
  <conditionalFormatting sqref="K12:M12">
    <cfRule type="duplicateValues" dxfId="67" priority="5"/>
    <cfRule type="duplicateValues" dxfId="66" priority="6"/>
    <cfRule type="duplicateValues" dxfId="65" priority="7"/>
    <cfRule type="duplicateValues" dxfId="64" priority="8"/>
    <cfRule type="duplicateValues" dxfId="63" priority="9"/>
    <cfRule type="duplicateValues" dxfId="62" priority="10"/>
  </conditionalFormatting>
  <conditionalFormatting sqref="K22:M22">
    <cfRule type="duplicateValues" dxfId="61" priority="65"/>
    <cfRule type="duplicateValues" dxfId="60" priority="66"/>
    <cfRule type="duplicateValues" dxfId="59" priority="67"/>
  </conditionalFormatting>
  <conditionalFormatting sqref="K23:M23">
    <cfRule type="duplicateValues" dxfId="58" priority="62"/>
    <cfRule type="duplicateValues" dxfId="57" priority="63"/>
    <cfRule type="duplicateValues" dxfId="56" priority="64"/>
  </conditionalFormatting>
  <conditionalFormatting sqref="K26:M35">
    <cfRule type="duplicateValues" dxfId="55" priority="59"/>
    <cfRule type="duplicateValues" dxfId="54" priority="60"/>
    <cfRule type="duplicateValues" dxfId="53" priority="61"/>
  </conditionalFormatting>
  <conditionalFormatting sqref="K37:M37">
    <cfRule type="duplicateValues" dxfId="52" priority="14"/>
    <cfRule type="duplicateValues" dxfId="51" priority="15"/>
    <cfRule type="duplicateValues" dxfId="50" priority="16"/>
  </conditionalFormatting>
  <conditionalFormatting sqref="K66:M66">
    <cfRule type="duplicateValues" dxfId="49" priority="41"/>
    <cfRule type="duplicateValues" dxfId="48" priority="42"/>
    <cfRule type="duplicateValues" dxfId="47" priority="43"/>
  </conditionalFormatting>
  <conditionalFormatting sqref="K67:M67">
    <cfRule type="duplicateValues" dxfId="46" priority="17"/>
    <cfRule type="duplicateValues" dxfId="45" priority="18"/>
    <cfRule type="duplicateValues" dxfId="44" priority="19"/>
  </conditionalFormatting>
  <conditionalFormatting sqref="K70:M70">
    <cfRule type="duplicateValues" dxfId="43" priority="44"/>
    <cfRule type="duplicateValues" dxfId="42" priority="45"/>
    <cfRule type="duplicateValues" dxfId="41" priority="46"/>
  </conditionalFormatting>
  <conditionalFormatting sqref="K95:M96">
    <cfRule type="duplicateValues" dxfId="40" priority="56"/>
    <cfRule type="duplicateValues" dxfId="39" priority="57"/>
    <cfRule type="duplicateValues" dxfId="38" priority="58"/>
  </conditionalFormatting>
  <conditionalFormatting sqref="K107:M107">
    <cfRule type="duplicateValues" dxfId="37" priority="53"/>
    <cfRule type="duplicateValues" dxfId="36" priority="54"/>
    <cfRule type="duplicateValues" dxfId="35" priority="55"/>
  </conditionalFormatting>
  <conditionalFormatting sqref="K112:M112">
    <cfRule type="duplicateValues" dxfId="34" priority="50"/>
    <cfRule type="duplicateValues" dxfId="33" priority="51"/>
    <cfRule type="duplicateValues" dxfId="32" priority="52"/>
  </conditionalFormatting>
  <conditionalFormatting sqref="K113:M113">
    <cfRule type="duplicateValues" dxfId="31" priority="20"/>
    <cfRule type="duplicateValues" dxfId="30" priority="21"/>
    <cfRule type="duplicateValues" dxfId="29" priority="22"/>
    <cfRule type="duplicateValues" dxfId="28" priority="23"/>
    <cfRule type="duplicateValues" dxfId="27" priority="24"/>
    <cfRule type="duplicateValues" dxfId="26" priority="25"/>
  </conditionalFormatting>
  <conditionalFormatting sqref="K124:M124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</conditionalFormatting>
  <conditionalFormatting sqref="K137:M142">
    <cfRule type="duplicateValues" dxfId="19" priority="75"/>
    <cfRule type="duplicateValues" dxfId="18" priority="76"/>
    <cfRule type="duplicateValues" dxfId="17" priority="77"/>
  </conditionalFormatting>
  <conditionalFormatting sqref="K150:M150">
    <cfRule type="duplicateValues" dxfId="16" priority="32"/>
    <cfRule type="duplicateValues" dxfId="15" priority="33"/>
    <cfRule type="duplicateValues" dxfId="14" priority="34"/>
    <cfRule type="duplicateValues" dxfId="13" priority="35"/>
    <cfRule type="duplicateValues" dxfId="12" priority="36"/>
    <cfRule type="duplicateValues" dxfId="11" priority="37"/>
  </conditionalFormatting>
  <conditionalFormatting sqref="K151:M151 K1:M3 K125:M142 K114:M116 K5:M8 K9 M9 K10:M11 K154:M1048576 K121:M123 K145:M149 K13:M36 K68:M92 K38:M66 K95:M112">
    <cfRule type="duplicateValues" dxfId="10" priority="69"/>
    <cfRule type="duplicateValues" dxfId="9" priority="70"/>
    <cfRule type="duplicateValues" dxfId="8" priority="71"/>
  </conditionalFormatting>
  <conditionalFormatting sqref="K151:M151 K116:M116 K145:M149 K125:M136 K154:M156 K121:M123">
    <cfRule type="duplicateValues" dxfId="7" priority="47"/>
    <cfRule type="duplicateValues" dxfId="6" priority="48"/>
    <cfRule type="duplicateValues" dxfId="5" priority="49"/>
  </conditionalFormatting>
  <conditionalFormatting sqref="K157:M1048576">
    <cfRule type="duplicateValues" dxfId="4" priority="68"/>
  </conditionalFormatting>
  <conditionalFormatting sqref="AC10">
    <cfRule type="duplicateValues" dxfId="3" priority="4"/>
  </conditionalFormatting>
  <conditionalFormatting sqref="AC28:AC30">
    <cfRule type="duplicateValues" dxfId="2" priority="3"/>
  </conditionalFormatting>
  <conditionalFormatting sqref="AC60">
    <cfRule type="duplicateValues" dxfId="1" priority="2"/>
  </conditionalFormatting>
  <conditionalFormatting sqref="AC146:AC147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4"/>
  <sheetViews>
    <sheetView workbookViewId="0">
      <selection activeCell="J26" sqref="J26"/>
    </sheetView>
  </sheetViews>
  <sheetFormatPr defaultColWidth="8.6640625" defaultRowHeight="14.4" x14ac:dyDescent="0.3"/>
  <cols>
    <col min="2" max="2" width="9.33203125" style="57"/>
    <col min="3" max="3" width="7.44140625" style="285" customWidth="1"/>
    <col min="4" max="4" width="21.44140625" customWidth="1"/>
    <col min="5" max="5" width="17.6640625" style="57" customWidth="1"/>
    <col min="6" max="6" width="15.33203125" style="38" customWidth="1"/>
  </cols>
  <sheetData>
    <row r="2" spans="2:6" x14ac:dyDescent="0.3">
      <c r="B2" s="283" t="s">
        <v>464</v>
      </c>
      <c r="C2" s="284" t="s">
        <v>465</v>
      </c>
      <c r="D2" s="283" t="s">
        <v>466</v>
      </c>
      <c r="E2" s="283" t="s">
        <v>467</v>
      </c>
      <c r="F2" s="283" t="s">
        <v>468</v>
      </c>
    </row>
    <row r="3" spans="2:6" x14ac:dyDescent="0.3">
      <c r="B3" s="59">
        <v>1</v>
      </c>
      <c r="C3" s="100" t="s">
        <v>469</v>
      </c>
      <c r="D3" s="330" t="s">
        <v>470</v>
      </c>
      <c r="E3" s="59" t="s">
        <v>471</v>
      </c>
      <c r="F3" s="357" t="s">
        <v>472</v>
      </c>
    </row>
    <row r="4" spans="2:6" x14ac:dyDescent="0.3">
      <c r="B4" s="59">
        <v>2</v>
      </c>
      <c r="C4" s="100" t="s">
        <v>473</v>
      </c>
      <c r="D4" s="330" t="s">
        <v>470</v>
      </c>
      <c r="E4" s="59" t="s">
        <v>471</v>
      </c>
      <c r="F4" s="357" t="s">
        <v>474</v>
      </c>
    </row>
    <row r="5" spans="2:6" x14ac:dyDescent="0.3">
      <c r="B5" s="59">
        <v>3</v>
      </c>
      <c r="C5" s="100" t="s">
        <v>475</v>
      </c>
      <c r="D5" s="330" t="s">
        <v>470</v>
      </c>
      <c r="E5" s="59" t="s">
        <v>471</v>
      </c>
      <c r="F5" s="357" t="s">
        <v>476</v>
      </c>
    </row>
    <row r="6" spans="2:6" x14ac:dyDescent="0.3">
      <c r="B6" s="59">
        <v>4</v>
      </c>
      <c r="C6" s="100" t="s">
        <v>477</v>
      </c>
      <c r="D6" s="330" t="s">
        <v>470</v>
      </c>
      <c r="E6" s="59" t="s">
        <v>471</v>
      </c>
      <c r="F6" s="357" t="s">
        <v>478</v>
      </c>
    </row>
    <row r="7" spans="2:6" x14ac:dyDescent="0.3">
      <c r="B7" s="59">
        <v>5</v>
      </c>
      <c r="C7" s="100" t="s">
        <v>479</v>
      </c>
      <c r="D7" s="330" t="s">
        <v>470</v>
      </c>
      <c r="E7" s="59" t="s">
        <v>471</v>
      </c>
      <c r="F7" s="357" t="s">
        <v>480</v>
      </c>
    </row>
    <row r="8" spans="2:6" x14ac:dyDescent="0.3">
      <c r="B8" s="59">
        <v>6</v>
      </c>
      <c r="C8" s="100" t="s">
        <v>481</v>
      </c>
      <c r="D8" s="330" t="s">
        <v>470</v>
      </c>
      <c r="E8" s="59" t="s">
        <v>471</v>
      </c>
      <c r="F8" s="357" t="s">
        <v>482</v>
      </c>
    </row>
    <row r="9" spans="2:6" x14ac:dyDescent="0.3">
      <c r="B9" s="59">
        <v>7</v>
      </c>
      <c r="C9" s="100" t="s">
        <v>483</v>
      </c>
      <c r="D9" s="330" t="s">
        <v>470</v>
      </c>
      <c r="E9" s="59" t="s">
        <v>471</v>
      </c>
      <c r="F9" s="357" t="s">
        <v>484</v>
      </c>
    </row>
    <row r="10" spans="2:6" x14ac:dyDescent="0.3">
      <c r="B10" s="59">
        <v>8</v>
      </c>
      <c r="C10" s="100" t="s">
        <v>485</v>
      </c>
      <c r="D10" s="330" t="s">
        <v>470</v>
      </c>
      <c r="E10" s="59" t="s">
        <v>471</v>
      </c>
      <c r="F10" s="357" t="s">
        <v>486</v>
      </c>
    </row>
    <row r="11" spans="2:6" x14ac:dyDescent="0.3">
      <c r="B11" s="59">
        <v>9</v>
      </c>
      <c r="C11" s="100" t="s">
        <v>487</v>
      </c>
      <c r="D11" s="330" t="s">
        <v>470</v>
      </c>
      <c r="E11" s="59" t="s">
        <v>471</v>
      </c>
      <c r="F11" s="357" t="s">
        <v>488</v>
      </c>
    </row>
    <row r="12" spans="2:6" x14ac:dyDescent="0.3">
      <c r="B12" s="59">
        <v>10</v>
      </c>
      <c r="C12" s="100" t="s">
        <v>489</v>
      </c>
      <c r="D12" s="330" t="s">
        <v>470</v>
      </c>
      <c r="E12" s="59" t="s">
        <v>471</v>
      </c>
      <c r="F12" s="357" t="s">
        <v>490</v>
      </c>
    </row>
    <row r="13" spans="2:6" x14ac:dyDescent="0.3">
      <c r="B13" s="59">
        <v>11</v>
      </c>
      <c r="C13" s="100" t="s">
        <v>491</v>
      </c>
      <c r="D13" s="330" t="s">
        <v>470</v>
      </c>
      <c r="E13" s="59" t="s">
        <v>471</v>
      </c>
      <c r="F13" s="357" t="s">
        <v>492</v>
      </c>
    </row>
    <row r="14" spans="2:6" x14ac:dyDescent="0.3">
      <c r="B14" s="59">
        <v>12</v>
      </c>
      <c r="C14" s="100" t="s">
        <v>493</v>
      </c>
      <c r="D14" s="330" t="s">
        <v>470</v>
      </c>
      <c r="E14" s="59" t="s">
        <v>471</v>
      </c>
      <c r="F14" s="357" t="s">
        <v>494</v>
      </c>
    </row>
    <row r="15" spans="2:6" x14ac:dyDescent="0.3">
      <c r="B15" s="59">
        <v>13</v>
      </c>
      <c r="C15" s="100" t="s">
        <v>495</v>
      </c>
      <c r="D15" s="330" t="s">
        <v>470</v>
      </c>
      <c r="E15" s="59" t="s">
        <v>471</v>
      </c>
      <c r="F15" s="357" t="s">
        <v>496</v>
      </c>
    </row>
    <row r="16" spans="2:6" x14ac:dyDescent="0.3">
      <c r="B16" s="59">
        <v>14</v>
      </c>
      <c r="C16" s="100" t="s">
        <v>497</v>
      </c>
      <c r="D16" s="330" t="s">
        <v>470</v>
      </c>
      <c r="E16" s="59" t="s">
        <v>471</v>
      </c>
      <c r="F16" s="357" t="s">
        <v>498</v>
      </c>
    </row>
    <row r="17" spans="2:6" x14ac:dyDescent="0.3">
      <c r="B17" s="59">
        <v>15</v>
      </c>
      <c r="C17" s="100" t="s">
        <v>499</v>
      </c>
      <c r="D17" s="330" t="s">
        <v>470</v>
      </c>
      <c r="E17" s="59" t="s">
        <v>471</v>
      </c>
      <c r="F17" s="357" t="s">
        <v>500</v>
      </c>
    </row>
    <row r="18" spans="2:6" x14ac:dyDescent="0.3">
      <c r="B18" s="59">
        <v>16</v>
      </c>
      <c r="C18" s="100" t="s">
        <v>501</v>
      </c>
      <c r="D18" s="330" t="s">
        <v>470</v>
      </c>
      <c r="E18" s="59" t="s">
        <v>471</v>
      </c>
      <c r="F18" s="357" t="s">
        <v>502</v>
      </c>
    </row>
    <row r="19" spans="2:6" x14ac:dyDescent="0.3">
      <c r="B19" s="59">
        <v>17</v>
      </c>
      <c r="C19" s="100" t="s">
        <v>503</v>
      </c>
      <c r="D19" s="330" t="s">
        <v>470</v>
      </c>
      <c r="E19" s="59" t="s">
        <v>471</v>
      </c>
      <c r="F19" s="357" t="s">
        <v>504</v>
      </c>
    </row>
    <row r="20" spans="2:6" x14ac:dyDescent="0.3">
      <c r="B20" s="59">
        <v>18</v>
      </c>
      <c r="C20" s="100" t="s">
        <v>505</v>
      </c>
      <c r="D20" s="330" t="s">
        <v>470</v>
      </c>
      <c r="E20" s="59" t="s">
        <v>471</v>
      </c>
      <c r="F20" s="357" t="s">
        <v>506</v>
      </c>
    </row>
    <row r="21" spans="2:6" x14ac:dyDescent="0.3">
      <c r="B21" s="59">
        <v>19</v>
      </c>
      <c r="C21" s="100" t="s">
        <v>507</v>
      </c>
      <c r="D21" s="330" t="s">
        <v>470</v>
      </c>
      <c r="E21" s="59" t="s">
        <v>471</v>
      </c>
      <c r="F21" s="357" t="s">
        <v>508</v>
      </c>
    </row>
    <row r="22" spans="2:6" x14ac:dyDescent="0.3">
      <c r="B22" s="59">
        <v>20</v>
      </c>
      <c r="C22" s="100" t="s">
        <v>509</v>
      </c>
      <c r="D22" s="330" t="s">
        <v>470</v>
      </c>
      <c r="E22" s="59" t="s">
        <v>471</v>
      </c>
      <c r="F22" s="357" t="s">
        <v>510</v>
      </c>
    </row>
    <row r="23" spans="2:6" x14ac:dyDescent="0.3">
      <c r="B23" s="59">
        <v>21</v>
      </c>
      <c r="C23" s="100" t="s">
        <v>511</v>
      </c>
      <c r="D23" s="330" t="s">
        <v>470</v>
      </c>
      <c r="E23" s="59" t="s">
        <v>471</v>
      </c>
      <c r="F23" s="357" t="s">
        <v>512</v>
      </c>
    </row>
    <row r="24" spans="2:6" x14ac:dyDescent="0.3">
      <c r="B24" s="59">
        <v>22</v>
      </c>
      <c r="C24" s="100" t="s">
        <v>513</v>
      </c>
      <c r="D24" s="330" t="s">
        <v>470</v>
      </c>
      <c r="E24" s="59" t="s">
        <v>471</v>
      </c>
      <c r="F24" s="357" t="s">
        <v>514</v>
      </c>
    </row>
    <row r="25" spans="2:6" x14ac:dyDescent="0.3">
      <c r="B25" s="59">
        <v>23</v>
      </c>
      <c r="C25" s="100" t="s">
        <v>515</v>
      </c>
      <c r="D25" s="330" t="s">
        <v>470</v>
      </c>
      <c r="E25" s="59" t="s">
        <v>471</v>
      </c>
      <c r="F25" s="357" t="s">
        <v>516</v>
      </c>
    </row>
    <row r="26" spans="2:6" x14ac:dyDescent="0.3">
      <c r="B26" s="59">
        <v>24</v>
      </c>
      <c r="C26" s="100" t="s">
        <v>517</v>
      </c>
      <c r="D26" s="330" t="s">
        <v>470</v>
      </c>
      <c r="E26" s="59" t="s">
        <v>471</v>
      </c>
      <c r="F26" s="357" t="s">
        <v>518</v>
      </c>
    </row>
    <row r="27" spans="2:6" x14ac:dyDescent="0.3">
      <c r="B27" s="59">
        <v>25</v>
      </c>
      <c r="C27" s="100" t="s">
        <v>519</v>
      </c>
      <c r="D27" s="330" t="s">
        <v>520</v>
      </c>
      <c r="E27" s="59" t="s">
        <v>471</v>
      </c>
      <c r="F27" s="357" t="s">
        <v>521</v>
      </c>
    </row>
    <row r="28" spans="2:6" x14ac:dyDescent="0.3">
      <c r="B28" s="59">
        <v>26</v>
      </c>
      <c r="C28" s="100" t="s">
        <v>522</v>
      </c>
      <c r="D28" s="330" t="s">
        <v>520</v>
      </c>
      <c r="E28" s="59" t="s">
        <v>471</v>
      </c>
      <c r="F28" s="357" t="s">
        <v>523</v>
      </c>
    </row>
    <row r="29" spans="2:6" x14ac:dyDescent="0.3">
      <c r="B29" s="59">
        <v>27</v>
      </c>
      <c r="C29" s="100" t="s">
        <v>524</v>
      </c>
      <c r="D29" s="330" t="s">
        <v>520</v>
      </c>
      <c r="E29" s="59" t="s">
        <v>471</v>
      </c>
      <c r="F29" s="357" t="s">
        <v>525</v>
      </c>
    </row>
    <row r="30" spans="2:6" x14ac:dyDescent="0.3">
      <c r="B30" s="59">
        <v>28</v>
      </c>
      <c r="C30" s="100" t="s">
        <v>526</v>
      </c>
      <c r="D30" s="330" t="s">
        <v>520</v>
      </c>
      <c r="E30" s="59" t="s">
        <v>471</v>
      </c>
      <c r="F30" s="357" t="s">
        <v>527</v>
      </c>
    </row>
    <row r="31" spans="2:6" x14ac:dyDescent="0.3">
      <c r="B31" s="59">
        <v>29</v>
      </c>
      <c r="C31" s="100" t="s">
        <v>528</v>
      </c>
      <c r="D31" s="330" t="s">
        <v>520</v>
      </c>
      <c r="E31" s="59" t="s">
        <v>471</v>
      </c>
      <c r="F31" s="357" t="s">
        <v>529</v>
      </c>
    </row>
    <row r="32" spans="2:6" x14ac:dyDescent="0.3">
      <c r="B32" s="59">
        <v>30</v>
      </c>
      <c r="C32" s="100" t="s">
        <v>530</v>
      </c>
      <c r="D32" s="330" t="s">
        <v>520</v>
      </c>
      <c r="E32" s="59" t="s">
        <v>471</v>
      </c>
      <c r="F32" s="357" t="s">
        <v>531</v>
      </c>
    </row>
    <row r="33" spans="2:6" x14ac:dyDescent="0.3">
      <c r="B33" s="59">
        <v>31</v>
      </c>
      <c r="C33" s="100" t="s">
        <v>532</v>
      </c>
      <c r="D33" s="330" t="s">
        <v>520</v>
      </c>
      <c r="E33" s="59" t="s">
        <v>471</v>
      </c>
      <c r="F33" s="357" t="s">
        <v>533</v>
      </c>
    </row>
    <row r="34" spans="2:6" x14ac:dyDescent="0.3">
      <c r="B34" s="59">
        <v>32</v>
      </c>
      <c r="C34" s="100" t="s">
        <v>534</v>
      </c>
      <c r="D34" s="330" t="s">
        <v>520</v>
      </c>
      <c r="E34" s="59" t="s">
        <v>471</v>
      </c>
      <c r="F34" s="357" t="s">
        <v>535</v>
      </c>
    </row>
    <row r="35" spans="2:6" x14ac:dyDescent="0.3">
      <c r="B35" s="59">
        <v>33</v>
      </c>
      <c r="C35" s="100" t="s">
        <v>536</v>
      </c>
      <c r="D35" s="330" t="s">
        <v>520</v>
      </c>
      <c r="E35" s="59" t="s">
        <v>471</v>
      </c>
      <c r="F35" s="357" t="s">
        <v>537</v>
      </c>
    </row>
    <row r="36" spans="2:6" x14ac:dyDescent="0.3">
      <c r="B36" s="59">
        <v>34</v>
      </c>
      <c r="C36" s="100" t="s">
        <v>538</v>
      </c>
      <c r="D36" s="330" t="s">
        <v>520</v>
      </c>
      <c r="E36" s="59" t="s">
        <v>471</v>
      </c>
      <c r="F36" s="357" t="s">
        <v>539</v>
      </c>
    </row>
    <row r="37" spans="2:6" x14ac:dyDescent="0.3">
      <c r="B37" s="59">
        <v>35</v>
      </c>
      <c r="C37" s="100" t="s">
        <v>540</v>
      </c>
      <c r="D37" s="330" t="s">
        <v>520</v>
      </c>
      <c r="E37" s="59" t="s">
        <v>471</v>
      </c>
      <c r="F37" s="357" t="s">
        <v>541</v>
      </c>
    </row>
    <row r="38" spans="2:6" x14ac:dyDescent="0.3">
      <c r="B38" s="59">
        <v>36</v>
      </c>
      <c r="C38" s="100" t="s">
        <v>542</v>
      </c>
      <c r="D38" s="330" t="s">
        <v>520</v>
      </c>
      <c r="E38" s="59" t="s">
        <v>471</v>
      </c>
      <c r="F38" s="357" t="s">
        <v>543</v>
      </c>
    </row>
    <row r="39" spans="2:6" x14ac:dyDescent="0.3">
      <c r="B39" s="59">
        <v>37</v>
      </c>
      <c r="C39" s="100" t="s">
        <v>544</v>
      </c>
      <c r="D39" s="330" t="s">
        <v>520</v>
      </c>
      <c r="E39" s="59" t="s">
        <v>471</v>
      </c>
      <c r="F39" s="357" t="s">
        <v>545</v>
      </c>
    </row>
    <row r="40" spans="2:6" x14ac:dyDescent="0.3">
      <c r="B40" s="59">
        <v>38</v>
      </c>
      <c r="C40" s="100" t="s">
        <v>546</v>
      </c>
      <c r="D40" s="330" t="s">
        <v>520</v>
      </c>
      <c r="E40" s="59" t="s">
        <v>471</v>
      </c>
      <c r="F40" s="357" t="s">
        <v>547</v>
      </c>
    </row>
    <row r="41" spans="2:6" x14ac:dyDescent="0.3">
      <c r="B41" s="59">
        <v>39</v>
      </c>
      <c r="C41" s="100" t="s">
        <v>548</v>
      </c>
      <c r="D41" s="330" t="s">
        <v>520</v>
      </c>
      <c r="E41" s="59" t="s">
        <v>471</v>
      </c>
      <c r="F41" s="357" t="s">
        <v>549</v>
      </c>
    </row>
    <row r="42" spans="2:6" x14ac:dyDescent="0.3">
      <c r="B42" s="59">
        <v>40</v>
      </c>
      <c r="C42" s="100" t="s">
        <v>550</v>
      </c>
      <c r="D42" s="330" t="s">
        <v>520</v>
      </c>
      <c r="E42" s="59" t="s">
        <v>471</v>
      </c>
      <c r="F42" s="357" t="s">
        <v>551</v>
      </c>
    </row>
    <row r="43" spans="2:6" x14ac:dyDescent="0.3">
      <c r="B43" s="59">
        <v>41</v>
      </c>
      <c r="C43" s="100" t="s">
        <v>552</v>
      </c>
      <c r="D43" s="330" t="s">
        <v>520</v>
      </c>
      <c r="E43" s="59" t="s">
        <v>471</v>
      </c>
      <c r="F43" s="357" t="s">
        <v>553</v>
      </c>
    </row>
    <row r="44" spans="2:6" x14ac:dyDescent="0.3">
      <c r="B44" s="59">
        <v>42</v>
      </c>
      <c r="C44" s="100" t="s">
        <v>554</v>
      </c>
      <c r="D44" s="330" t="s">
        <v>520</v>
      </c>
      <c r="E44" s="59" t="s">
        <v>471</v>
      </c>
      <c r="F44" s="357" t="s">
        <v>555</v>
      </c>
    </row>
    <row r="45" spans="2:6" x14ac:dyDescent="0.3">
      <c r="B45" s="59">
        <v>43</v>
      </c>
      <c r="C45" s="100" t="s">
        <v>556</v>
      </c>
      <c r="D45" s="330" t="s">
        <v>520</v>
      </c>
      <c r="E45" s="59" t="s">
        <v>471</v>
      </c>
      <c r="F45" s="357" t="s">
        <v>557</v>
      </c>
    </row>
    <row r="46" spans="2:6" x14ac:dyDescent="0.3">
      <c r="B46" s="59">
        <v>44</v>
      </c>
      <c r="C46" s="100" t="s">
        <v>558</v>
      </c>
      <c r="D46" s="330" t="s">
        <v>520</v>
      </c>
      <c r="E46" s="59" t="s">
        <v>471</v>
      </c>
      <c r="F46" s="357" t="s">
        <v>559</v>
      </c>
    </row>
    <row r="47" spans="2:6" x14ac:dyDescent="0.3">
      <c r="B47" s="59">
        <v>45</v>
      </c>
      <c r="C47" s="100" t="s">
        <v>560</v>
      </c>
      <c r="D47" s="330" t="s">
        <v>520</v>
      </c>
      <c r="E47" s="59" t="s">
        <v>471</v>
      </c>
      <c r="F47" s="357" t="s">
        <v>561</v>
      </c>
    </row>
    <row r="48" spans="2:6" x14ac:dyDescent="0.3">
      <c r="B48" s="59">
        <v>46</v>
      </c>
      <c r="C48" s="100" t="s">
        <v>562</v>
      </c>
      <c r="D48" s="330" t="s">
        <v>520</v>
      </c>
      <c r="E48" s="59" t="s">
        <v>471</v>
      </c>
      <c r="F48" s="357" t="s">
        <v>563</v>
      </c>
    </row>
    <row r="49" spans="2:6" x14ac:dyDescent="0.3">
      <c r="B49" s="59">
        <v>47</v>
      </c>
      <c r="C49" s="100" t="s">
        <v>564</v>
      </c>
      <c r="D49" s="330" t="s">
        <v>520</v>
      </c>
      <c r="E49" s="59" t="s">
        <v>471</v>
      </c>
      <c r="F49" s="357" t="s">
        <v>565</v>
      </c>
    </row>
    <row r="50" spans="2:6" x14ac:dyDescent="0.3">
      <c r="B50" s="59">
        <v>48</v>
      </c>
      <c r="C50" s="100" t="s">
        <v>566</v>
      </c>
      <c r="D50" s="330" t="s">
        <v>520</v>
      </c>
      <c r="E50" s="59" t="s">
        <v>471</v>
      </c>
      <c r="F50" s="357" t="s">
        <v>567</v>
      </c>
    </row>
    <row r="51" spans="2:6" x14ac:dyDescent="0.3">
      <c r="B51" s="59">
        <v>49</v>
      </c>
      <c r="C51" s="100" t="s">
        <v>568</v>
      </c>
      <c r="D51" s="330" t="s">
        <v>520</v>
      </c>
      <c r="E51" s="59" t="s">
        <v>471</v>
      </c>
      <c r="F51" s="357" t="s">
        <v>569</v>
      </c>
    </row>
    <row r="52" spans="2:6" x14ac:dyDescent="0.3">
      <c r="B52" s="59">
        <v>50</v>
      </c>
      <c r="C52" s="100" t="s">
        <v>570</v>
      </c>
      <c r="D52" s="330" t="s">
        <v>520</v>
      </c>
      <c r="E52" s="59" t="s">
        <v>471</v>
      </c>
      <c r="F52" s="357" t="s">
        <v>571</v>
      </c>
    </row>
    <row r="53" spans="2:6" x14ac:dyDescent="0.3">
      <c r="B53" s="59">
        <v>51</v>
      </c>
      <c r="C53" s="100" t="s">
        <v>572</v>
      </c>
      <c r="D53" s="330" t="s">
        <v>520</v>
      </c>
      <c r="E53" s="59" t="s">
        <v>471</v>
      </c>
      <c r="F53" s="357" t="s">
        <v>573</v>
      </c>
    </row>
    <row r="54" spans="2:6" x14ac:dyDescent="0.3">
      <c r="B54" s="59">
        <v>52</v>
      </c>
      <c r="C54" s="100" t="s">
        <v>574</v>
      </c>
      <c r="D54" s="330" t="s">
        <v>520</v>
      </c>
      <c r="E54" s="59" t="s">
        <v>471</v>
      </c>
      <c r="F54" s="357" t="s">
        <v>575</v>
      </c>
    </row>
    <row r="55" spans="2:6" x14ac:dyDescent="0.3">
      <c r="B55" s="59">
        <v>53</v>
      </c>
      <c r="C55" s="100" t="s">
        <v>576</v>
      </c>
      <c r="D55" s="330" t="s">
        <v>520</v>
      </c>
      <c r="E55" s="59" t="s">
        <v>471</v>
      </c>
      <c r="F55" s="357" t="s">
        <v>577</v>
      </c>
    </row>
    <row r="56" spans="2:6" x14ac:dyDescent="0.3">
      <c r="B56" s="59">
        <v>54</v>
      </c>
      <c r="C56" s="100" t="s">
        <v>578</v>
      </c>
      <c r="D56" s="330" t="s">
        <v>520</v>
      </c>
      <c r="E56" s="59" t="s">
        <v>471</v>
      </c>
      <c r="F56" s="357" t="s">
        <v>579</v>
      </c>
    </row>
    <row r="57" spans="2:6" x14ac:dyDescent="0.3">
      <c r="B57" s="59">
        <v>55</v>
      </c>
      <c r="C57" s="100" t="s">
        <v>580</v>
      </c>
      <c r="D57" s="330" t="s">
        <v>520</v>
      </c>
      <c r="E57" s="59" t="s">
        <v>471</v>
      </c>
      <c r="F57" s="357" t="s">
        <v>581</v>
      </c>
    </row>
    <row r="58" spans="2:6" x14ac:dyDescent="0.3">
      <c r="B58" s="59">
        <v>56</v>
      </c>
      <c r="C58" s="100" t="s">
        <v>582</v>
      </c>
      <c r="D58" s="330" t="s">
        <v>520</v>
      </c>
      <c r="E58" s="59" t="s">
        <v>471</v>
      </c>
      <c r="F58" s="357" t="s">
        <v>583</v>
      </c>
    </row>
    <row r="59" spans="2:6" x14ac:dyDescent="0.3">
      <c r="B59" s="59">
        <v>57</v>
      </c>
      <c r="C59" s="100" t="s">
        <v>584</v>
      </c>
      <c r="D59" s="330" t="s">
        <v>520</v>
      </c>
      <c r="E59" s="59" t="s">
        <v>471</v>
      </c>
      <c r="F59" s="357" t="s">
        <v>585</v>
      </c>
    </row>
    <row r="60" spans="2:6" x14ac:dyDescent="0.3">
      <c r="B60" s="59">
        <v>58</v>
      </c>
      <c r="C60" s="100" t="s">
        <v>586</v>
      </c>
      <c r="D60" s="330" t="s">
        <v>520</v>
      </c>
      <c r="E60" s="59" t="s">
        <v>471</v>
      </c>
      <c r="F60" s="357" t="s">
        <v>587</v>
      </c>
    </row>
    <row r="61" spans="2:6" x14ac:dyDescent="0.3">
      <c r="B61" s="59">
        <v>59</v>
      </c>
      <c r="C61" s="100" t="s">
        <v>588</v>
      </c>
      <c r="D61" s="330" t="s">
        <v>520</v>
      </c>
      <c r="E61" s="59" t="s">
        <v>471</v>
      </c>
      <c r="F61" s="357" t="s">
        <v>589</v>
      </c>
    </row>
    <row r="62" spans="2:6" x14ac:dyDescent="0.3">
      <c r="B62" s="59">
        <v>60</v>
      </c>
      <c r="C62" s="100" t="s">
        <v>590</v>
      </c>
      <c r="D62" s="330" t="s">
        <v>520</v>
      </c>
      <c r="E62" s="59" t="s">
        <v>471</v>
      </c>
      <c r="F62" s="357" t="s">
        <v>591</v>
      </c>
    </row>
    <row r="63" spans="2:6" x14ac:dyDescent="0.3">
      <c r="B63" s="59">
        <v>61</v>
      </c>
      <c r="C63" s="100" t="s">
        <v>592</v>
      </c>
      <c r="D63" s="330" t="s">
        <v>520</v>
      </c>
      <c r="E63" s="59" t="s">
        <v>471</v>
      </c>
      <c r="F63" s="357" t="s">
        <v>593</v>
      </c>
    </row>
    <row r="64" spans="2:6" x14ac:dyDescent="0.3">
      <c r="B64" s="59">
        <v>62</v>
      </c>
      <c r="C64" s="100" t="s">
        <v>594</v>
      </c>
      <c r="D64" s="330" t="s">
        <v>520</v>
      </c>
      <c r="E64" s="59" t="s">
        <v>471</v>
      </c>
      <c r="F64" s="357" t="s">
        <v>595</v>
      </c>
    </row>
    <row r="65" spans="2:6" x14ac:dyDescent="0.3">
      <c r="B65" s="59">
        <v>63</v>
      </c>
      <c r="C65" s="100" t="s">
        <v>596</v>
      </c>
      <c r="D65" s="330" t="s">
        <v>520</v>
      </c>
      <c r="E65" s="59" t="s">
        <v>471</v>
      </c>
      <c r="F65" s="357" t="s">
        <v>597</v>
      </c>
    </row>
    <row r="66" spans="2:6" x14ac:dyDescent="0.3">
      <c r="B66" s="59">
        <v>64</v>
      </c>
      <c r="C66" s="100" t="s">
        <v>598</v>
      </c>
      <c r="D66" s="330" t="s">
        <v>520</v>
      </c>
      <c r="E66" s="59" t="s">
        <v>471</v>
      </c>
      <c r="F66" s="357" t="s">
        <v>599</v>
      </c>
    </row>
    <row r="67" spans="2:6" x14ac:dyDescent="0.3">
      <c r="B67" s="59">
        <v>65</v>
      </c>
      <c r="C67" s="100" t="s">
        <v>600</v>
      </c>
      <c r="D67" s="330" t="s">
        <v>520</v>
      </c>
      <c r="E67" s="59" t="s">
        <v>471</v>
      </c>
      <c r="F67" s="357" t="s">
        <v>601</v>
      </c>
    </row>
    <row r="68" spans="2:6" x14ac:dyDescent="0.3">
      <c r="B68" s="59">
        <v>66</v>
      </c>
      <c r="C68" s="100" t="s">
        <v>602</v>
      </c>
      <c r="D68" s="330" t="s">
        <v>520</v>
      </c>
      <c r="E68" s="59" t="s">
        <v>471</v>
      </c>
      <c r="F68" s="357" t="s">
        <v>603</v>
      </c>
    </row>
    <row r="69" spans="2:6" x14ac:dyDescent="0.3">
      <c r="B69" s="59">
        <v>67</v>
      </c>
      <c r="C69" s="100" t="s">
        <v>604</v>
      </c>
      <c r="D69" s="330" t="s">
        <v>520</v>
      </c>
      <c r="E69" s="59" t="s">
        <v>471</v>
      </c>
      <c r="F69" s="357" t="s">
        <v>605</v>
      </c>
    </row>
    <row r="70" spans="2:6" x14ac:dyDescent="0.3">
      <c r="B70" s="59">
        <v>68</v>
      </c>
      <c r="C70" s="100" t="s">
        <v>606</v>
      </c>
      <c r="D70" s="330" t="s">
        <v>520</v>
      </c>
      <c r="E70" s="59" t="s">
        <v>471</v>
      </c>
      <c r="F70" s="357" t="s">
        <v>607</v>
      </c>
    </row>
    <row r="71" spans="2:6" x14ac:dyDescent="0.3">
      <c r="B71" s="59">
        <v>69</v>
      </c>
      <c r="C71" s="100" t="s">
        <v>608</v>
      </c>
      <c r="D71" s="330" t="s">
        <v>520</v>
      </c>
      <c r="E71" s="59" t="s">
        <v>471</v>
      </c>
      <c r="F71" s="357" t="s">
        <v>609</v>
      </c>
    </row>
    <row r="72" spans="2:6" x14ac:dyDescent="0.3">
      <c r="B72" s="59">
        <v>70</v>
      </c>
      <c r="C72" s="100" t="s">
        <v>610</v>
      </c>
      <c r="D72" s="330" t="s">
        <v>520</v>
      </c>
      <c r="E72" s="59" t="s">
        <v>471</v>
      </c>
      <c r="F72" s="357" t="s">
        <v>611</v>
      </c>
    </row>
    <row r="73" spans="2:6" x14ac:dyDescent="0.3">
      <c r="B73" s="59">
        <v>71</v>
      </c>
      <c r="C73" s="100" t="s">
        <v>612</v>
      </c>
      <c r="D73" s="330" t="s">
        <v>520</v>
      </c>
      <c r="E73" s="59" t="s">
        <v>471</v>
      </c>
      <c r="F73" s="357" t="s">
        <v>613</v>
      </c>
    </row>
    <row r="74" spans="2:6" x14ac:dyDescent="0.3">
      <c r="B74" s="59">
        <v>72</v>
      </c>
      <c r="C74" s="100" t="s">
        <v>614</v>
      </c>
      <c r="D74" s="330" t="s">
        <v>520</v>
      </c>
      <c r="E74" s="59" t="s">
        <v>471</v>
      </c>
      <c r="F74" s="357" t="s">
        <v>615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9"/>
  <sheetViews>
    <sheetView workbookViewId="0">
      <selection activeCell="H9" sqref="H9"/>
    </sheetView>
  </sheetViews>
  <sheetFormatPr defaultColWidth="8.6640625" defaultRowHeight="14.4" x14ac:dyDescent="0.3"/>
  <cols>
    <col min="1" max="1" width="6.44140625" style="63" customWidth="1"/>
    <col min="2" max="2" width="9.33203125" style="384"/>
    <col min="3" max="3" width="28.109375" style="63" customWidth="1"/>
    <col min="4" max="5" width="32.6640625" style="385" customWidth="1"/>
    <col min="6" max="6" width="32.6640625" style="386" customWidth="1"/>
    <col min="7" max="7" width="26.6640625" style="307" customWidth="1"/>
    <col min="8" max="8" width="27.44140625" style="63" customWidth="1"/>
    <col min="9" max="16384" width="8.6640625" style="63"/>
  </cols>
  <sheetData>
    <row r="2" spans="2:8" ht="43.2" x14ac:dyDescent="0.3">
      <c r="C2" s="63" t="s">
        <v>616</v>
      </c>
    </row>
    <row r="4" spans="2:8" x14ac:dyDescent="0.3">
      <c r="B4" s="424" t="s">
        <v>617</v>
      </c>
      <c r="C4" s="425"/>
      <c r="D4" s="425"/>
      <c r="E4" s="390"/>
      <c r="F4" s="390"/>
      <c r="G4" s="391"/>
      <c r="H4" s="125"/>
    </row>
    <row r="5" spans="2:8" s="198" customFormat="1" x14ac:dyDescent="0.3">
      <c r="B5" s="392" t="s">
        <v>72</v>
      </c>
      <c r="C5" s="393" t="s">
        <v>618</v>
      </c>
      <c r="D5" s="400" t="s">
        <v>619</v>
      </c>
      <c r="E5" s="293" t="s">
        <v>620</v>
      </c>
      <c r="F5" s="389" t="s">
        <v>109</v>
      </c>
      <c r="G5" s="293" t="s">
        <v>619</v>
      </c>
      <c r="H5" s="45"/>
    </row>
    <row r="6" spans="2:8" x14ac:dyDescent="0.3">
      <c r="B6" s="394">
        <v>1</v>
      </c>
      <c r="C6" s="395" t="s">
        <v>621</v>
      </c>
      <c r="D6" s="396" t="s">
        <v>622</v>
      </c>
      <c r="E6" s="396" t="s">
        <v>623</v>
      </c>
      <c r="F6" s="404"/>
      <c r="G6" s="397" t="s">
        <v>624</v>
      </c>
      <c r="H6" s="125"/>
    </row>
    <row r="7" spans="2:8" x14ac:dyDescent="0.3">
      <c r="B7" s="394">
        <v>2</v>
      </c>
      <c r="C7" s="395" t="s">
        <v>621</v>
      </c>
      <c r="D7" s="396" t="s">
        <v>625</v>
      </c>
      <c r="E7" s="396" t="s">
        <v>623</v>
      </c>
      <c r="F7" s="404"/>
      <c r="G7" s="397" t="s">
        <v>624</v>
      </c>
      <c r="H7" s="125"/>
    </row>
    <row r="8" spans="2:8" x14ac:dyDescent="0.3">
      <c r="B8" s="394">
        <v>3</v>
      </c>
      <c r="C8" s="395" t="s">
        <v>621</v>
      </c>
      <c r="D8" s="396" t="s">
        <v>626</v>
      </c>
      <c r="E8" s="396" t="s">
        <v>623</v>
      </c>
      <c r="F8" s="404"/>
      <c r="G8" s="397" t="s">
        <v>624</v>
      </c>
      <c r="H8" s="125"/>
    </row>
    <row r="9" spans="2:8" x14ac:dyDescent="0.3">
      <c r="B9" s="394">
        <v>4</v>
      </c>
      <c r="C9" s="395" t="s">
        <v>621</v>
      </c>
      <c r="D9" s="396" t="s">
        <v>250</v>
      </c>
      <c r="E9" s="396" t="s">
        <v>248</v>
      </c>
      <c r="F9" s="56" t="s">
        <v>1903</v>
      </c>
      <c r="G9" s="287" t="s">
        <v>249</v>
      </c>
      <c r="H9" s="125"/>
    </row>
    <row r="10" spans="2:8" x14ac:dyDescent="0.3">
      <c r="B10" s="394">
        <v>5</v>
      </c>
      <c r="C10" s="395" t="s">
        <v>621</v>
      </c>
      <c r="D10" s="396" t="s">
        <v>247</v>
      </c>
      <c r="E10" s="396" t="s">
        <v>245</v>
      </c>
      <c r="F10" s="56" t="s">
        <v>1903</v>
      </c>
      <c r="G10" s="287" t="s">
        <v>246</v>
      </c>
      <c r="H10" s="125"/>
    </row>
    <row r="11" spans="2:8" x14ac:dyDescent="0.3">
      <c r="B11" s="394">
        <v>6</v>
      </c>
      <c r="C11" s="395" t="s">
        <v>621</v>
      </c>
      <c r="D11" s="396" t="s">
        <v>302</v>
      </c>
      <c r="E11" s="396" t="s">
        <v>300</v>
      </c>
      <c r="F11" s="56" t="s">
        <v>1903</v>
      </c>
      <c r="G11" s="287" t="s">
        <v>301</v>
      </c>
      <c r="H11" s="125"/>
    </row>
    <row r="12" spans="2:8" x14ac:dyDescent="0.3">
      <c r="B12" s="394">
        <v>7</v>
      </c>
      <c r="C12" s="395" t="s">
        <v>621</v>
      </c>
      <c r="D12" s="396" t="s">
        <v>195</v>
      </c>
      <c r="E12" s="396" t="s">
        <v>193</v>
      </c>
      <c r="F12" s="56" t="s">
        <v>1903</v>
      </c>
      <c r="G12" s="287" t="s">
        <v>194</v>
      </c>
      <c r="H12" s="125"/>
    </row>
    <row r="13" spans="2:8" x14ac:dyDescent="0.3">
      <c r="B13" s="394">
        <v>8</v>
      </c>
      <c r="C13" s="395" t="s">
        <v>621</v>
      </c>
      <c r="D13" s="396" t="s">
        <v>369</v>
      </c>
      <c r="E13" s="396" t="s">
        <v>367</v>
      </c>
      <c r="F13" s="56" t="s">
        <v>1903</v>
      </c>
      <c r="G13" s="287" t="s">
        <v>368</v>
      </c>
      <c r="H13" s="125"/>
    </row>
    <row r="14" spans="2:8" x14ac:dyDescent="0.3">
      <c r="B14" s="394">
        <v>9</v>
      </c>
      <c r="C14" s="395" t="s">
        <v>621</v>
      </c>
      <c r="D14" s="396" t="s">
        <v>288</v>
      </c>
      <c r="E14" s="396" t="s">
        <v>286</v>
      </c>
      <c r="F14" s="56" t="s">
        <v>1903</v>
      </c>
      <c r="G14" s="287" t="s">
        <v>287</v>
      </c>
      <c r="H14" s="125"/>
    </row>
    <row r="15" spans="2:8" x14ac:dyDescent="0.3">
      <c r="B15" s="394">
        <v>10</v>
      </c>
      <c r="C15" s="395" t="s">
        <v>621</v>
      </c>
      <c r="D15" s="396" t="s">
        <v>330</v>
      </c>
      <c r="E15" s="396" t="s">
        <v>627</v>
      </c>
      <c r="F15" s="56" t="s">
        <v>1903</v>
      </c>
      <c r="G15" s="287" t="s">
        <v>329</v>
      </c>
      <c r="H15" s="125"/>
    </row>
    <row r="16" spans="2:8" x14ac:dyDescent="0.3">
      <c r="B16" s="394">
        <v>11</v>
      </c>
      <c r="C16" s="395" t="s">
        <v>621</v>
      </c>
      <c r="D16" s="396" t="s">
        <v>325</v>
      </c>
      <c r="E16" s="396" t="s">
        <v>628</v>
      </c>
      <c r="F16" s="56" t="s">
        <v>1903</v>
      </c>
      <c r="G16" s="287" t="s">
        <v>324</v>
      </c>
      <c r="H16" s="125"/>
    </row>
    <row r="17" spans="2:8" x14ac:dyDescent="0.3">
      <c r="B17" s="394">
        <v>12</v>
      </c>
      <c r="C17" s="395" t="s">
        <v>621</v>
      </c>
      <c r="D17" s="396" t="s">
        <v>629</v>
      </c>
      <c r="E17" s="396" t="s">
        <v>630</v>
      </c>
      <c r="F17" s="56" t="s">
        <v>1903</v>
      </c>
      <c r="G17" s="287" t="s">
        <v>317</v>
      </c>
      <c r="H17" s="125"/>
    </row>
    <row r="18" spans="2:8" x14ac:dyDescent="0.3">
      <c r="B18" s="394">
        <v>13</v>
      </c>
      <c r="C18" s="395" t="s">
        <v>621</v>
      </c>
      <c r="D18" s="396" t="s">
        <v>357</v>
      </c>
      <c r="E18" s="396" t="s">
        <v>355</v>
      </c>
      <c r="F18" s="56" t="s">
        <v>1903</v>
      </c>
      <c r="G18" s="287" t="s">
        <v>356</v>
      </c>
      <c r="H18" s="125"/>
    </row>
    <row r="19" spans="2:8" x14ac:dyDescent="0.3">
      <c r="B19" s="394">
        <v>14</v>
      </c>
      <c r="C19" s="395" t="s">
        <v>621</v>
      </c>
      <c r="D19" s="396" t="s">
        <v>262</v>
      </c>
      <c r="E19" s="396" t="s">
        <v>260</v>
      </c>
      <c r="F19" s="56" t="s">
        <v>1903</v>
      </c>
      <c r="G19" s="287" t="s">
        <v>261</v>
      </c>
      <c r="H19" s="125"/>
    </row>
    <row r="20" spans="2:8" x14ac:dyDescent="0.3">
      <c r="B20" s="394">
        <v>15</v>
      </c>
      <c r="C20" s="395" t="s">
        <v>621</v>
      </c>
      <c r="D20" s="396" t="s">
        <v>259</v>
      </c>
      <c r="E20" s="396" t="s">
        <v>257</v>
      </c>
      <c r="F20" s="56" t="s">
        <v>1903</v>
      </c>
      <c r="G20" s="287" t="s">
        <v>258</v>
      </c>
      <c r="H20" s="125"/>
    </row>
    <row r="21" spans="2:8" x14ac:dyDescent="0.3">
      <c r="B21" s="394">
        <v>16</v>
      </c>
      <c r="C21" s="395" t="s">
        <v>621</v>
      </c>
      <c r="D21" s="396" t="s">
        <v>256</v>
      </c>
      <c r="E21" s="396" t="s">
        <v>254</v>
      </c>
      <c r="F21" s="56" t="s">
        <v>1903</v>
      </c>
      <c r="G21" s="287" t="s">
        <v>255</v>
      </c>
      <c r="H21" s="125"/>
    </row>
    <row r="22" spans="2:8" x14ac:dyDescent="0.3">
      <c r="B22" s="394">
        <v>17</v>
      </c>
      <c r="C22" s="395" t="s">
        <v>621</v>
      </c>
      <c r="D22" s="396" t="s">
        <v>157</v>
      </c>
      <c r="E22" s="396" t="s">
        <v>155</v>
      </c>
      <c r="F22" s="56" t="s">
        <v>1903</v>
      </c>
      <c r="G22" s="287" t="s">
        <v>156</v>
      </c>
      <c r="H22" s="125"/>
    </row>
    <row r="23" spans="2:8" x14ac:dyDescent="0.3">
      <c r="B23" s="394">
        <v>18</v>
      </c>
      <c r="C23" s="395" t="s">
        <v>621</v>
      </c>
      <c r="D23" s="396" t="s">
        <v>153</v>
      </c>
      <c r="E23" s="396" t="s">
        <v>151</v>
      </c>
      <c r="F23" s="56" t="s">
        <v>1903</v>
      </c>
      <c r="G23" s="287" t="s">
        <v>152</v>
      </c>
      <c r="H23" s="125"/>
    </row>
    <row r="24" spans="2:8" x14ac:dyDescent="0.3">
      <c r="B24" s="394">
        <v>19</v>
      </c>
      <c r="C24" s="395" t="s">
        <v>621</v>
      </c>
      <c r="D24" s="396" t="s">
        <v>149</v>
      </c>
      <c r="E24" s="396" t="s">
        <v>147</v>
      </c>
      <c r="F24" s="56" t="s">
        <v>1903</v>
      </c>
      <c r="G24" s="287" t="s">
        <v>148</v>
      </c>
      <c r="H24" s="125"/>
    </row>
    <row r="25" spans="2:8" x14ac:dyDescent="0.3">
      <c r="B25" s="394">
        <v>20</v>
      </c>
      <c r="C25" s="395" t="s">
        <v>621</v>
      </c>
      <c r="D25" s="396" t="s">
        <v>125</v>
      </c>
      <c r="E25" s="396" t="s">
        <v>124</v>
      </c>
      <c r="F25" s="56" t="s">
        <v>1903</v>
      </c>
      <c r="G25" s="287" t="s">
        <v>631</v>
      </c>
      <c r="H25" s="125"/>
    </row>
    <row r="26" spans="2:8" x14ac:dyDescent="0.3">
      <c r="B26" s="394">
        <v>21</v>
      </c>
      <c r="C26" s="395" t="s">
        <v>621</v>
      </c>
      <c r="D26" s="396" t="s">
        <v>229</v>
      </c>
      <c r="E26" s="396" t="s">
        <v>227</v>
      </c>
      <c r="F26" s="56" t="s">
        <v>1903</v>
      </c>
      <c r="G26" s="287" t="s">
        <v>228</v>
      </c>
      <c r="H26" s="125"/>
    </row>
    <row r="27" spans="2:8" x14ac:dyDescent="0.3">
      <c r="B27" s="394">
        <v>22</v>
      </c>
      <c r="C27" s="395" t="s">
        <v>621</v>
      </c>
      <c r="D27" s="396" t="s">
        <v>226</v>
      </c>
      <c r="E27" s="396" t="s">
        <v>224</v>
      </c>
      <c r="F27" s="56" t="s">
        <v>1903</v>
      </c>
      <c r="G27" s="287" t="s">
        <v>225</v>
      </c>
      <c r="H27" s="125"/>
    </row>
    <row r="28" spans="2:8" x14ac:dyDescent="0.3">
      <c r="B28" s="394">
        <v>23</v>
      </c>
      <c r="C28" s="395" t="s">
        <v>621</v>
      </c>
      <c r="D28" s="396" t="s">
        <v>223</v>
      </c>
      <c r="E28" s="396" t="s">
        <v>221</v>
      </c>
      <c r="F28" s="56" t="s">
        <v>1903</v>
      </c>
      <c r="G28" s="287" t="s">
        <v>222</v>
      </c>
      <c r="H28" s="125"/>
    </row>
    <row r="29" spans="2:8" x14ac:dyDescent="0.3">
      <c r="B29" s="394">
        <v>24</v>
      </c>
      <c r="C29" s="395" t="s">
        <v>621</v>
      </c>
      <c r="D29" s="396" t="s">
        <v>220</v>
      </c>
      <c r="E29" s="396" t="s">
        <v>218</v>
      </c>
      <c r="F29" s="56" t="s">
        <v>1903</v>
      </c>
      <c r="G29" s="287" t="s">
        <v>219</v>
      </c>
      <c r="H29" s="125"/>
    </row>
    <row r="30" spans="2:8" x14ac:dyDescent="0.3">
      <c r="B30" s="394">
        <v>25</v>
      </c>
      <c r="C30" s="395" t="s">
        <v>621</v>
      </c>
      <c r="D30" s="396" t="s">
        <v>215</v>
      </c>
      <c r="E30" s="396" t="s">
        <v>213</v>
      </c>
      <c r="F30" s="56" t="s">
        <v>1903</v>
      </c>
      <c r="G30" s="287" t="s">
        <v>214</v>
      </c>
      <c r="H30" s="125"/>
    </row>
    <row r="31" spans="2:8" x14ac:dyDescent="0.3">
      <c r="B31" s="394">
        <v>26</v>
      </c>
      <c r="C31" s="395" t="s">
        <v>621</v>
      </c>
      <c r="D31" s="396" t="s">
        <v>293</v>
      </c>
      <c r="E31" s="396" t="s">
        <v>291</v>
      </c>
      <c r="F31" s="56" t="s">
        <v>1903</v>
      </c>
      <c r="G31" s="287" t="s">
        <v>292</v>
      </c>
      <c r="H31" s="125"/>
    </row>
    <row r="32" spans="2:8" x14ac:dyDescent="0.3">
      <c r="B32" s="394">
        <v>27</v>
      </c>
      <c r="C32" s="395" t="s">
        <v>621</v>
      </c>
      <c r="D32" s="396" t="s">
        <v>363</v>
      </c>
      <c r="E32" s="396" t="s">
        <v>361</v>
      </c>
      <c r="F32" s="56" t="s">
        <v>1903</v>
      </c>
      <c r="G32" s="287" t="s">
        <v>362</v>
      </c>
      <c r="H32" s="125"/>
    </row>
    <row r="33" spans="2:8" x14ac:dyDescent="0.3">
      <c r="B33" s="394">
        <v>28</v>
      </c>
      <c r="C33" s="395" t="s">
        <v>621</v>
      </c>
      <c r="D33" s="396" t="s">
        <v>366</v>
      </c>
      <c r="E33" s="396" t="s">
        <v>364</v>
      </c>
      <c r="F33" s="56" t="s">
        <v>1903</v>
      </c>
      <c r="G33" s="287" t="s">
        <v>365</v>
      </c>
      <c r="H33" s="125"/>
    </row>
    <row r="34" spans="2:8" x14ac:dyDescent="0.3">
      <c r="B34" s="394">
        <v>29</v>
      </c>
      <c r="C34" s="395" t="s">
        <v>621</v>
      </c>
      <c r="D34" s="396" t="s">
        <v>166</v>
      </c>
      <c r="E34" s="396" t="s">
        <v>164</v>
      </c>
      <c r="F34" s="56" t="s">
        <v>1903</v>
      </c>
      <c r="G34" s="287" t="s">
        <v>165</v>
      </c>
      <c r="H34" s="125"/>
    </row>
    <row r="35" spans="2:8" x14ac:dyDescent="0.3">
      <c r="B35" s="394">
        <v>30</v>
      </c>
      <c r="C35" s="395" t="s">
        <v>621</v>
      </c>
      <c r="D35" s="396" t="s">
        <v>162</v>
      </c>
      <c r="E35" s="396" t="s">
        <v>160</v>
      </c>
      <c r="F35" s="56" t="s">
        <v>1903</v>
      </c>
      <c r="G35" s="287" t="s">
        <v>161</v>
      </c>
      <c r="H35" s="125"/>
    </row>
    <row r="36" spans="2:8" x14ac:dyDescent="0.3">
      <c r="B36" s="394">
        <v>31</v>
      </c>
      <c r="C36" s="395" t="s">
        <v>621</v>
      </c>
      <c r="D36" s="396" t="s">
        <v>372</v>
      </c>
      <c r="E36" s="396" t="s">
        <v>370</v>
      </c>
      <c r="F36" s="56" t="s">
        <v>1903</v>
      </c>
      <c r="G36" s="287" t="s">
        <v>371</v>
      </c>
      <c r="H36" s="125"/>
    </row>
    <row r="37" spans="2:8" x14ac:dyDescent="0.3">
      <c r="B37" s="394">
        <v>32</v>
      </c>
      <c r="C37" s="395" t="s">
        <v>621</v>
      </c>
      <c r="D37" s="396" t="s">
        <v>133</v>
      </c>
      <c r="E37" s="396" t="s">
        <v>131</v>
      </c>
      <c r="F37" s="56" t="s">
        <v>1903</v>
      </c>
      <c r="G37" s="287" t="s">
        <v>132</v>
      </c>
      <c r="H37" s="125"/>
    </row>
    <row r="38" spans="2:8" x14ac:dyDescent="0.3">
      <c r="B38" s="394">
        <v>33</v>
      </c>
      <c r="C38" s="395" t="s">
        <v>621</v>
      </c>
      <c r="D38" s="396" t="s">
        <v>232</v>
      </c>
      <c r="E38" s="396" t="s">
        <v>230</v>
      </c>
      <c r="F38" s="56" t="s">
        <v>1903</v>
      </c>
      <c r="G38" s="287" t="s">
        <v>231</v>
      </c>
      <c r="H38" s="125"/>
    </row>
    <row r="39" spans="2:8" x14ac:dyDescent="0.3">
      <c r="B39" s="394">
        <v>34</v>
      </c>
      <c r="C39" s="395" t="s">
        <v>621</v>
      </c>
      <c r="D39" s="396" t="s">
        <v>315</v>
      </c>
      <c r="E39" s="396" t="s">
        <v>313</v>
      </c>
      <c r="F39" s="56" t="s">
        <v>1903</v>
      </c>
      <c r="G39" s="287" t="s">
        <v>314</v>
      </c>
      <c r="H39" s="125"/>
    </row>
    <row r="40" spans="2:8" x14ac:dyDescent="0.3">
      <c r="B40" s="394">
        <v>35</v>
      </c>
      <c r="C40" s="395" t="s">
        <v>621</v>
      </c>
      <c r="D40" s="396" t="s">
        <v>312</v>
      </c>
      <c r="E40" s="396" t="s">
        <v>310</v>
      </c>
      <c r="F40" s="56" t="s">
        <v>1903</v>
      </c>
      <c r="G40" s="287" t="s">
        <v>311</v>
      </c>
      <c r="H40" s="125"/>
    </row>
    <row r="41" spans="2:8" x14ac:dyDescent="0.3">
      <c r="B41" s="394">
        <v>36</v>
      </c>
      <c r="C41" s="395" t="s">
        <v>621</v>
      </c>
      <c r="D41" s="396" t="s">
        <v>306</v>
      </c>
      <c r="E41" s="396" t="s">
        <v>304</v>
      </c>
      <c r="F41" s="56" t="s">
        <v>1903</v>
      </c>
      <c r="G41" s="287" t="s">
        <v>305</v>
      </c>
      <c r="H41" s="125"/>
    </row>
    <row r="42" spans="2:8" x14ac:dyDescent="0.3">
      <c r="B42" s="394">
        <v>37</v>
      </c>
      <c r="C42" s="395" t="s">
        <v>621</v>
      </c>
      <c r="D42" s="396" t="s">
        <v>296</v>
      </c>
      <c r="E42" s="396" t="s">
        <v>294</v>
      </c>
      <c r="F42" s="56" t="s">
        <v>1903</v>
      </c>
      <c r="G42" s="287" t="s">
        <v>295</v>
      </c>
      <c r="H42" s="125"/>
    </row>
    <row r="43" spans="2:8" x14ac:dyDescent="0.3">
      <c r="B43" s="394">
        <v>38</v>
      </c>
      <c r="C43" s="395" t="s">
        <v>621</v>
      </c>
      <c r="D43" s="396" t="s">
        <v>360</v>
      </c>
      <c r="E43" s="396" t="s">
        <v>358</v>
      </c>
      <c r="F43" s="56" t="s">
        <v>1903</v>
      </c>
      <c r="G43" s="287" t="s">
        <v>359</v>
      </c>
      <c r="H43" s="125"/>
    </row>
    <row r="44" spans="2:8" x14ac:dyDescent="0.3">
      <c r="B44" s="394">
        <v>39</v>
      </c>
      <c r="C44" s="398" t="s">
        <v>621</v>
      </c>
      <c r="D44" s="399" t="s">
        <v>309</v>
      </c>
      <c r="E44" s="399" t="s">
        <v>307</v>
      </c>
      <c r="F44" s="56" t="s">
        <v>1903</v>
      </c>
      <c r="G44" s="287" t="s">
        <v>308</v>
      </c>
      <c r="H44" s="125"/>
    </row>
    <row r="45" spans="2:8" x14ac:dyDescent="0.3">
      <c r="B45" s="394">
        <v>40</v>
      </c>
      <c r="C45" s="395" t="s">
        <v>621</v>
      </c>
      <c r="D45" s="396" t="s">
        <v>129</v>
      </c>
      <c r="E45" s="396" t="s">
        <v>127</v>
      </c>
      <c r="F45" s="56" t="s">
        <v>1903</v>
      </c>
      <c r="G45" s="287" t="s">
        <v>128</v>
      </c>
      <c r="H45" s="125"/>
    </row>
    <row r="46" spans="2:8" x14ac:dyDescent="0.3">
      <c r="B46" s="394">
        <v>41</v>
      </c>
      <c r="C46" s="395" t="s">
        <v>621</v>
      </c>
      <c r="D46" s="396" t="s">
        <v>145</v>
      </c>
      <c r="E46" s="396" t="s">
        <v>143</v>
      </c>
      <c r="F46" s="56" t="s">
        <v>1903</v>
      </c>
      <c r="G46" s="287" t="s">
        <v>144</v>
      </c>
      <c r="H46" s="125"/>
    </row>
    <row r="47" spans="2:8" x14ac:dyDescent="0.3">
      <c r="B47" s="394">
        <v>42</v>
      </c>
      <c r="C47" s="395" t="s">
        <v>621</v>
      </c>
      <c r="D47" s="396" t="s">
        <v>141</v>
      </c>
      <c r="E47" s="396" t="s">
        <v>139</v>
      </c>
      <c r="F47" s="56" t="s">
        <v>1903</v>
      </c>
      <c r="G47" s="287" t="s">
        <v>140</v>
      </c>
      <c r="H47" s="125"/>
    </row>
    <row r="48" spans="2:8" x14ac:dyDescent="0.3">
      <c r="B48" s="394">
        <v>43</v>
      </c>
      <c r="C48" s="395" t="s">
        <v>621</v>
      </c>
      <c r="D48" s="396" t="s">
        <v>137</v>
      </c>
      <c r="E48" s="396" t="s">
        <v>135</v>
      </c>
      <c r="F48" s="56" t="s">
        <v>1903</v>
      </c>
      <c r="G48" s="287" t="s">
        <v>136</v>
      </c>
      <c r="H48" s="125"/>
    </row>
    <row r="49" spans="2:8" x14ac:dyDescent="0.3">
      <c r="B49" s="394">
        <v>44</v>
      </c>
      <c r="C49" s="395" t="s">
        <v>621</v>
      </c>
      <c r="D49" s="396" t="s">
        <v>199</v>
      </c>
      <c r="E49" s="396" t="s">
        <v>197</v>
      </c>
      <c r="F49" s="56" t="s">
        <v>1903</v>
      </c>
      <c r="G49" s="287" t="s">
        <v>198</v>
      </c>
      <c r="H49" s="125"/>
    </row>
    <row r="50" spans="2:8" x14ac:dyDescent="0.3">
      <c r="B50" s="394">
        <v>45</v>
      </c>
      <c r="C50" s="395" t="s">
        <v>621</v>
      </c>
      <c r="D50" s="396" t="s">
        <v>253</v>
      </c>
      <c r="E50" s="396" t="s">
        <v>251</v>
      </c>
      <c r="F50" s="56" t="s">
        <v>1903</v>
      </c>
      <c r="G50" s="287" t="s">
        <v>252</v>
      </c>
      <c r="H50" s="125"/>
    </row>
    <row r="51" spans="2:8" x14ac:dyDescent="0.3">
      <c r="B51" s="394">
        <v>46</v>
      </c>
      <c r="C51" s="395" t="s">
        <v>621</v>
      </c>
      <c r="D51" s="396" t="s">
        <v>244</v>
      </c>
      <c r="E51" s="396" t="s">
        <v>242</v>
      </c>
      <c r="F51" s="56" t="s">
        <v>1903</v>
      </c>
      <c r="G51" s="287" t="s">
        <v>243</v>
      </c>
      <c r="H51" s="125"/>
    </row>
    <row r="52" spans="2:8" x14ac:dyDescent="0.3">
      <c r="B52" s="394">
        <v>47</v>
      </c>
      <c r="C52" s="395" t="s">
        <v>621</v>
      </c>
      <c r="D52" s="396" t="s">
        <v>241</v>
      </c>
      <c r="E52" s="396" t="s">
        <v>239</v>
      </c>
      <c r="F52" s="56" t="s">
        <v>1903</v>
      </c>
      <c r="G52" s="287" t="s">
        <v>240</v>
      </c>
      <c r="H52" s="125"/>
    </row>
    <row r="53" spans="2:8" x14ac:dyDescent="0.3">
      <c r="B53" s="394">
        <v>48</v>
      </c>
      <c r="C53" s="395" t="s">
        <v>621</v>
      </c>
      <c r="D53" s="396" t="s">
        <v>238</v>
      </c>
      <c r="E53" s="396" t="s">
        <v>236</v>
      </c>
      <c r="F53" s="56" t="s">
        <v>1903</v>
      </c>
      <c r="G53" s="287" t="s">
        <v>237</v>
      </c>
      <c r="H53" s="125"/>
    </row>
    <row r="54" spans="2:8" x14ac:dyDescent="0.3">
      <c r="B54" s="394">
        <v>49</v>
      </c>
      <c r="C54" s="395" t="s">
        <v>621</v>
      </c>
      <c r="D54" s="396" t="s">
        <v>235</v>
      </c>
      <c r="E54" s="396" t="s">
        <v>233</v>
      </c>
      <c r="F54" s="56" t="s">
        <v>1903</v>
      </c>
      <c r="G54" s="287" t="s">
        <v>234</v>
      </c>
      <c r="H54" s="125"/>
    </row>
    <row r="55" spans="2:8" x14ac:dyDescent="0.3">
      <c r="B55" s="394">
        <v>50</v>
      </c>
      <c r="C55" s="395" t="s">
        <v>621</v>
      </c>
      <c r="D55" s="396" t="s">
        <v>113</v>
      </c>
      <c r="E55" s="396" t="s">
        <v>110</v>
      </c>
      <c r="F55" s="56" t="s">
        <v>1903</v>
      </c>
      <c r="G55" s="287" t="s">
        <v>112</v>
      </c>
      <c r="H55" s="125"/>
    </row>
    <row r="56" spans="2:8" x14ac:dyDescent="0.3">
      <c r="B56" s="394">
        <v>51</v>
      </c>
      <c r="C56" s="395" t="s">
        <v>621</v>
      </c>
      <c r="D56" s="396" t="s">
        <v>299</v>
      </c>
      <c r="E56" s="396" t="s">
        <v>297</v>
      </c>
      <c r="F56" s="56" t="s">
        <v>1903</v>
      </c>
      <c r="G56" s="287" t="s">
        <v>298</v>
      </c>
      <c r="H56" s="125"/>
    </row>
    <row r="57" spans="2:8" x14ac:dyDescent="0.3">
      <c r="B57" s="394">
        <v>52</v>
      </c>
      <c r="C57" s="395" t="s">
        <v>621</v>
      </c>
      <c r="D57" s="396" t="s">
        <v>192</v>
      </c>
      <c r="E57" s="396" t="s">
        <v>190</v>
      </c>
      <c r="F57" s="56" t="s">
        <v>1903</v>
      </c>
      <c r="G57" s="287" t="s">
        <v>191</v>
      </c>
      <c r="H57" s="125"/>
    </row>
    <row r="58" spans="2:8" x14ac:dyDescent="0.3">
      <c r="B58" s="394">
        <v>53</v>
      </c>
      <c r="C58" s="395" t="s">
        <v>621</v>
      </c>
      <c r="D58" s="396" t="s">
        <v>277</v>
      </c>
      <c r="E58" s="396" t="s">
        <v>275</v>
      </c>
      <c r="F58" s="56" t="s">
        <v>1903</v>
      </c>
      <c r="G58" s="287" t="s">
        <v>276</v>
      </c>
      <c r="H58" s="125"/>
    </row>
    <row r="59" spans="2:8" x14ac:dyDescent="0.3">
      <c r="B59" s="394">
        <v>54</v>
      </c>
      <c r="C59" s="395" t="s">
        <v>621</v>
      </c>
      <c r="D59" s="396" t="s">
        <v>274</v>
      </c>
      <c r="E59" s="396" t="s">
        <v>272</v>
      </c>
      <c r="F59" s="56" t="s">
        <v>1903</v>
      </c>
      <c r="G59" s="287" t="s">
        <v>273</v>
      </c>
      <c r="H59" s="125"/>
    </row>
    <row r="60" spans="2:8" x14ac:dyDescent="0.3">
      <c r="B60" s="394">
        <v>55</v>
      </c>
      <c r="C60" s="395" t="s">
        <v>621</v>
      </c>
      <c r="D60" s="396" t="s">
        <v>375</v>
      </c>
      <c r="E60" s="396" t="s">
        <v>373</v>
      </c>
      <c r="F60" s="56" t="s">
        <v>1903</v>
      </c>
      <c r="G60" s="287" t="s">
        <v>374</v>
      </c>
      <c r="H60" s="125"/>
    </row>
    <row r="61" spans="2:8" x14ac:dyDescent="0.3">
      <c r="B61" s="394">
        <v>56</v>
      </c>
      <c r="C61" s="395" t="s">
        <v>621</v>
      </c>
      <c r="D61" s="396" t="s">
        <v>177</v>
      </c>
      <c r="E61" s="396" t="s">
        <v>175</v>
      </c>
      <c r="F61" s="56" t="s">
        <v>1903</v>
      </c>
      <c r="G61" s="287" t="s">
        <v>176</v>
      </c>
      <c r="H61" s="125"/>
    </row>
    <row r="62" spans="2:8" ht="15.6" customHeight="1" x14ac:dyDescent="0.3">
      <c r="B62" s="394">
        <v>57</v>
      </c>
      <c r="C62" s="125" t="s">
        <v>1902</v>
      </c>
      <c r="D62" s="401" t="s">
        <v>1883</v>
      </c>
      <c r="E62" s="56" t="s">
        <v>116</v>
      </c>
      <c r="F62" s="56" t="s">
        <v>117</v>
      </c>
      <c r="G62" s="86" t="s">
        <v>118</v>
      </c>
      <c r="H62" s="125"/>
    </row>
    <row r="63" spans="2:8" ht="15.6" customHeight="1" x14ac:dyDescent="0.3">
      <c r="B63" s="394">
        <v>58</v>
      </c>
      <c r="C63" s="125" t="s">
        <v>1902</v>
      </c>
      <c r="D63" s="401" t="s">
        <v>1892</v>
      </c>
      <c r="E63" s="56" t="s">
        <v>121</v>
      </c>
      <c r="F63" s="56" t="s">
        <v>117</v>
      </c>
      <c r="G63" s="86" t="s">
        <v>122</v>
      </c>
      <c r="H63" s="125"/>
    </row>
    <row r="64" spans="2:8" ht="15.6" customHeight="1" x14ac:dyDescent="0.3">
      <c r="B64" s="394">
        <v>59</v>
      </c>
      <c r="C64" s="125" t="s">
        <v>1902</v>
      </c>
      <c r="D64" s="401" t="s">
        <v>1895</v>
      </c>
      <c r="E64" s="56" t="s">
        <v>168</v>
      </c>
      <c r="F64" s="56" t="s">
        <v>117</v>
      </c>
      <c r="G64" s="86" t="s">
        <v>169</v>
      </c>
      <c r="H64" s="125"/>
    </row>
    <row r="65" spans="2:8" ht="15.6" customHeight="1" x14ac:dyDescent="0.3">
      <c r="B65" s="394">
        <v>60</v>
      </c>
      <c r="C65" s="125" t="s">
        <v>1902</v>
      </c>
      <c r="D65" s="401" t="s">
        <v>1894</v>
      </c>
      <c r="E65" s="56" t="s">
        <v>170</v>
      </c>
      <c r="F65" s="56" t="s">
        <v>117</v>
      </c>
      <c r="G65" s="86" t="s">
        <v>171</v>
      </c>
      <c r="H65" s="125"/>
    </row>
    <row r="66" spans="2:8" ht="15.6" customHeight="1" x14ac:dyDescent="0.3">
      <c r="B66" s="394">
        <v>61</v>
      </c>
      <c r="C66" s="125" t="s">
        <v>1902</v>
      </c>
      <c r="D66" s="401" t="s">
        <v>1893</v>
      </c>
      <c r="E66" s="56" t="s">
        <v>172</v>
      </c>
      <c r="F66" s="56" t="s">
        <v>117</v>
      </c>
      <c r="G66" s="86" t="s">
        <v>173</v>
      </c>
      <c r="H66" s="125"/>
    </row>
    <row r="67" spans="2:8" ht="15.6" customHeight="1" x14ac:dyDescent="0.3">
      <c r="B67" s="394">
        <v>62</v>
      </c>
      <c r="C67" s="125" t="s">
        <v>1902</v>
      </c>
      <c r="D67" s="401" t="s">
        <v>1886</v>
      </c>
      <c r="E67" s="59" t="s">
        <v>180</v>
      </c>
      <c r="F67" s="56" t="s">
        <v>117</v>
      </c>
      <c r="G67" s="86" t="s">
        <v>181</v>
      </c>
      <c r="H67" s="125"/>
    </row>
    <row r="68" spans="2:8" ht="15.6" customHeight="1" x14ac:dyDescent="0.3">
      <c r="B68" s="394">
        <v>63</v>
      </c>
      <c r="C68" s="125" t="s">
        <v>1902</v>
      </c>
      <c r="D68" s="402" t="s">
        <v>1890</v>
      </c>
      <c r="E68" s="59" t="s">
        <v>183</v>
      </c>
      <c r="F68" s="56" t="s">
        <v>117</v>
      </c>
      <c r="G68" s="287" t="s">
        <v>184</v>
      </c>
      <c r="H68" s="125"/>
    </row>
    <row r="69" spans="2:8" ht="15.6" customHeight="1" x14ac:dyDescent="0.3">
      <c r="B69" s="394">
        <v>64</v>
      </c>
      <c r="C69" s="125" t="s">
        <v>1902</v>
      </c>
      <c r="D69" s="401" t="s">
        <v>1899</v>
      </c>
      <c r="E69" s="59" t="s">
        <v>187</v>
      </c>
      <c r="F69" s="56" t="s">
        <v>117</v>
      </c>
      <c r="G69" s="86" t="s">
        <v>188</v>
      </c>
      <c r="H69" s="125"/>
    </row>
    <row r="70" spans="2:8" ht="15.6" customHeight="1" x14ac:dyDescent="0.3">
      <c r="B70" s="394">
        <v>65</v>
      </c>
      <c r="C70" s="125" t="s">
        <v>1902</v>
      </c>
      <c r="D70" s="401" t="s">
        <v>1888</v>
      </c>
      <c r="E70" s="56" t="s">
        <v>216</v>
      </c>
      <c r="F70" s="56" t="s">
        <v>117</v>
      </c>
      <c r="G70" s="86" t="s">
        <v>217</v>
      </c>
      <c r="H70" s="125"/>
    </row>
    <row r="71" spans="2:8" ht="15.6" customHeight="1" x14ac:dyDescent="0.3">
      <c r="B71" s="394">
        <v>66</v>
      </c>
      <c r="C71" s="125" t="s">
        <v>1902</v>
      </c>
      <c r="D71" s="401" t="s">
        <v>1885</v>
      </c>
      <c r="E71" s="59" t="s">
        <v>264</v>
      </c>
      <c r="F71" s="56" t="s">
        <v>117</v>
      </c>
      <c r="G71" s="86" t="s">
        <v>265</v>
      </c>
      <c r="H71" s="125"/>
    </row>
    <row r="72" spans="2:8" ht="15.6" customHeight="1" x14ac:dyDescent="0.3">
      <c r="B72" s="394">
        <v>67</v>
      </c>
      <c r="C72" s="125" t="s">
        <v>1902</v>
      </c>
      <c r="D72" s="401" t="s">
        <v>1889</v>
      </c>
      <c r="E72" s="59" t="s">
        <v>267</v>
      </c>
      <c r="F72" s="56" t="s">
        <v>117</v>
      </c>
      <c r="G72" s="302" t="s">
        <v>268</v>
      </c>
      <c r="H72" s="125"/>
    </row>
    <row r="73" spans="2:8" ht="15.6" customHeight="1" x14ac:dyDescent="0.3">
      <c r="B73" s="394">
        <v>68</v>
      </c>
      <c r="C73" s="125" t="s">
        <v>1902</v>
      </c>
      <c r="D73" s="401" t="s">
        <v>1898</v>
      </c>
      <c r="E73" s="59" t="s">
        <v>270</v>
      </c>
      <c r="F73" s="56" t="s">
        <v>117</v>
      </c>
      <c r="G73" s="86" t="s">
        <v>271</v>
      </c>
      <c r="H73" s="125"/>
    </row>
    <row r="74" spans="2:8" ht="15.6" customHeight="1" x14ac:dyDescent="0.3">
      <c r="B74" s="394">
        <v>69</v>
      </c>
      <c r="C74" s="125" t="s">
        <v>1902</v>
      </c>
      <c r="D74" s="401" t="s">
        <v>1896</v>
      </c>
      <c r="E74" s="56" t="s">
        <v>289</v>
      </c>
      <c r="F74" s="56" t="s">
        <v>117</v>
      </c>
      <c r="G74" s="86" t="s">
        <v>290</v>
      </c>
      <c r="H74" s="125"/>
    </row>
    <row r="75" spans="2:8" ht="15.6" customHeight="1" x14ac:dyDescent="0.3">
      <c r="B75" s="394">
        <v>70</v>
      </c>
      <c r="C75" s="125" t="s">
        <v>1902</v>
      </c>
      <c r="D75" s="401" t="s">
        <v>1887</v>
      </c>
      <c r="E75" s="56" t="s">
        <v>349</v>
      </c>
      <c r="F75" s="56" t="s">
        <v>117</v>
      </c>
      <c r="G75" s="86" t="s">
        <v>350</v>
      </c>
      <c r="H75" s="125"/>
    </row>
    <row r="76" spans="2:8" ht="15.6" customHeight="1" x14ac:dyDescent="0.3">
      <c r="B76" s="394">
        <v>71</v>
      </c>
      <c r="C76" s="125" t="s">
        <v>1902</v>
      </c>
      <c r="D76" s="402" t="s">
        <v>1891</v>
      </c>
      <c r="E76" s="56" t="s">
        <v>351</v>
      </c>
      <c r="F76" s="56" t="s">
        <v>117</v>
      </c>
      <c r="G76" s="289" t="s">
        <v>352</v>
      </c>
      <c r="H76" s="125"/>
    </row>
    <row r="77" spans="2:8" ht="15.6" customHeight="1" x14ac:dyDescent="0.3">
      <c r="B77" s="394">
        <v>72</v>
      </c>
      <c r="C77" s="125" t="s">
        <v>1902</v>
      </c>
      <c r="D77" s="401" t="s">
        <v>1900</v>
      </c>
      <c r="E77" s="56" t="s">
        <v>353</v>
      </c>
      <c r="F77" s="56" t="s">
        <v>117</v>
      </c>
      <c r="G77" s="86" t="s">
        <v>354</v>
      </c>
      <c r="H77" s="125"/>
    </row>
    <row r="78" spans="2:8" ht="15.6" customHeight="1" x14ac:dyDescent="0.3">
      <c r="B78" s="394">
        <v>73</v>
      </c>
      <c r="C78" s="125" t="s">
        <v>1902</v>
      </c>
      <c r="D78" s="401" t="s">
        <v>1884</v>
      </c>
      <c r="E78" s="56" t="s">
        <v>432</v>
      </c>
      <c r="F78" s="56" t="s">
        <v>117</v>
      </c>
      <c r="G78" s="86" t="s">
        <v>433</v>
      </c>
      <c r="H78" s="125"/>
    </row>
    <row r="79" spans="2:8" ht="15.6" customHeight="1" x14ac:dyDescent="0.3">
      <c r="B79" s="394">
        <v>74</v>
      </c>
      <c r="C79" s="125" t="s">
        <v>1902</v>
      </c>
      <c r="D79" s="401" t="s">
        <v>1897</v>
      </c>
      <c r="E79" s="56" t="s">
        <v>434</v>
      </c>
      <c r="F79" s="56" t="s">
        <v>117</v>
      </c>
      <c r="G79" s="86" t="s">
        <v>435</v>
      </c>
      <c r="H79" s="125"/>
    </row>
  </sheetData>
  <mergeCells count="1">
    <mergeCell ref="B4:D4"/>
  </mergeCells>
  <conditionalFormatting sqref="D62:D63">
    <cfRule type="duplicateValues" dxfId="279" priority="25"/>
    <cfRule type="duplicateValues" dxfId="278" priority="26"/>
    <cfRule type="duplicateValues" dxfId="277" priority="27"/>
  </conditionalFormatting>
  <conditionalFormatting sqref="D62:D79">
    <cfRule type="duplicateValues" dxfId="276" priority="22"/>
    <cfRule type="duplicateValues" dxfId="275" priority="23"/>
    <cfRule type="duplicateValues" dxfId="274" priority="24"/>
  </conditionalFormatting>
  <conditionalFormatting sqref="D66:D69">
    <cfRule type="duplicateValues" dxfId="273" priority="19"/>
    <cfRule type="duplicateValues" dxfId="272" priority="20"/>
    <cfRule type="duplicateValues" dxfId="271" priority="21"/>
  </conditionalFormatting>
  <conditionalFormatting sqref="D75">
    <cfRule type="duplicateValues" dxfId="270" priority="16"/>
    <cfRule type="duplicateValues" dxfId="269" priority="17"/>
    <cfRule type="duplicateValues" dxfId="268" priority="18"/>
  </conditionalFormatting>
  <conditionalFormatting sqref="D78:D79">
    <cfRule type="duplicateValues" dxfId="267" priority="13"/>
    <cfRule type="duplicateValues" dxfId="266" priority="14"/>
    <cfRule type="duplicateValues" dxfId="265" priority="15"/>
  </conditionalFormatting>
  <conditionalFormatting sqref="G62:G63">
    <cfRule type="duplicateValues" dxfId="264" priority="10"/>
    <cfRule type="duplicateValues" dxfId="263" priority="11"/>
    <cfRule type="duplicateValues" dxfId="262" priority="12"/>
  </conditionalFormatting>
  <conditionalFormatting sqref="G62:G79">
    <cfRule type="duplicateValues" dxfId="261" priority="7"/>
    <cfRule type="duplicateValues" dxfId="260" priority="8"/>
    <cfRule type="duplicateValues" dxfId="259" priority="9"/>
  </conditionalFormatting>
  <conditionalFormatting sqref="G66:G69">
    <cfRule type="duplicateValues" dxfId="258" priority="4"/>
    <cfRule type="duplicateValues" dxfId="257" priority="5"/>
    <cfRule type="duplicateValues" dxfId="256" priority="6"/>
  </conditionalFormatting>
  <conditionalFormatting sqref="G78:G79">
    <cfRule type="duplicateValues" dxfId="255" priority="1"/>
    <cfRule type="duplicateValues" dxfId="254" priority="2"/>
    <cfRule type="duplicateValues" dxfId="253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13"/>
  <sheetViews>
    <sheetView topLeftCell="A65" workbookViewId="0">
      <selection activeCell="K48" sqref="K48"/>
    </sheetView>
  </sheetViews>
  <sheetFormatPr defaultColWidth="9.33203125" defaultRowHeight="14.4" x14ac:dyDescent="0.3"/>
  <cols>
    <col min="1" max="1" width="2.6640625" customWidth="1"/>
    <col min="2" max="2" width="23.44140625" customWidth="1"/>
    <col min="3" max="3" width="15.33203125" style="24" customWidth="1"/>
    <col min="4" max="4" width="32.33203125" style="24" customWidth="1"/>
    <col min="5" max="5" width="57" customWidth="1"/>
    <col min="6" max="6" width="44" customWidth="1"/>
    <col min="7" max="7" width="34.33203125" customWidth="1"/>
    <col min="8" max="8" width="12.6640625" style="149" customWidth="1"/>
    <col min="9" max="9" width="33.6640625" customWidth="1"/>
    <col min="10" max="10" width="12.33203125" style="149" customWidth="1"/>
    <col min="11" max="11" width="33.33203125" customWidth="1"/>
    <col min="12" max="12" width="28.6640625" customWidth="1"/>
    <col min="13" max="13" width="11.33203125" customWidth="1"/>
    <col min="14" max="14" width="21.33203125" customWidth="1"/>
    <col min="15" max="15" width="23.44140625" customWidth="1"/>
  </cols>
  <sheetData>
    <row r="1" spans="2:15" ht="42.75" customHeight="1" x14ac:dyDescent="0.3">
      <c r="B1" s="428" t="s">
        <v>632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2:15" s="147" customFormat="1" ht="43.2" x14ac:dyDescent="0.3">
      <c r="B2" s="147" t="s">
        <v>633</v>
      </c>
      <c r="C2" s="307" t="s">
        <v>634</v>
      </c>
      <c r="D2" s="239" t="s">
        <v>635</v>
      </c>
      <c r="F2" s="198" t="s">
        <v>636</v>
      </c>
      <c r="G2" s="198" t="s">
        <v>637</v>
      </c>
      <c r="H2" s="148" t="s">
        <v>638</v>
      </c>
      <c r="I2" s="198" t="s">
        <v>639</v>
      </c>
      <c r="J2" s="148" t="s">
        <v>640</v>
      </c>
      <c r="K2" s="198" t="s">
        <v>641</v>
      </c>
      <c r="L2" s="198" t="s">
        <v>642</v>
      </c>
      <c r="M2" s="200"/>
      <c r="N2" s="200"/>
      <c r="O2" s="200"/>
    </row>
    <row r="3" spans="2:15" x14ac:dyDescent="0.3">
      <c r="B3" s="140"/>
      <c r="C3" s="188"/>
      <c r="D3" s="188"/>
      <c r="E3" s="187"/>
      <c r="F3" s="150"/>
      <c r="G3" s="150"/>
      <c r="H3" s="151"/>
      <c r="I3" s="150"/>
      <c r="J3" s="151"/>
      <c r="K3" s="150"/>
      <c r="L3" s="150"/>
      <c r="M3" s="150"/>
      <c r="N3" s="150"/>
      <c r="O3" s="150"/>
    </row>
    <row r="4" spans="2:15" x14ac:dyDescent="0.3">
      <c r="B4" s="242" t="s">
        <v>116</v>
      </c>
      <c r="C4" s="243" t="s">
        <v>118</v>
      </c>
      <c r="D4" s="243" t="s">
        <v>643</v>
      </c>
      <c r="E4" s="429" t="s">
        <v>644</v>
      </c>
      <c r="F4" t="s">
        <v>645</v>
      </c>
      <c r="G4" t="s">
        <v>646</v>
      </c>
      <c r="H4" s="149">
        <v>480</v>
      </c>
      <c r="K4" t="s">
        <v>647</v>
      </c>
      <c r="L4" t="s">
        <v>648</v>
      </c>
      <c r="M4" s="122"/>
      <c r="N4" s="122"/>
      <c r="O4" s="122"/>
    </row>
    <row r="5" spans="2:15" ht="14.7" customHeight="1" x14ac:dyDescent="0.3">
      <c r="B5" s="242" t="s">
        <v>216</v>
      </c>
      <c r="C5" s="243" t="s">
        <v>217</v>
      </c>
      <c r="D5" s="243" t="s">
        <v>649</v>
      </c>
      <c r="E5" s="429"/>
      <c r="F5" t="s">
        <v>645</v>
      </c>
      <c r="G5" t="s">
        <v>646</v>
      </c>
      <c r="H5" s="149">
        <v>480</v>
      </c>
      <c r="K5" t="s">
        <v>647</v>
      </c>
      <c r="L5" t="s">
        <v>648</v>
      </c>
      <c r="M5" s="122"/>
      <c r="N5" s="122"/>
      <c r="O5" s="122"/>
    </row>
    <row r="6" spans="2:15" ht="14.7" customHeight="1" x14ac:dyDescent="0.3">
      <c r="B6" s="242" t="s">
        <v>289</v>
      </c>
      <c r="C6" s="243" t="s">
        <v>290</v>
      </c>
      <c r="D6" s="243" t="s">
        <v>650</v>
      </c>
      <c r="E6" s="429"/>
      <c r="F6" t="s">
        <v>645</v>
      </c>
      <c r="G6" t="s">
        <v>646</v>
      </c>
      <c r="H6" s="149">
        <v>480</v>
      </c>
      <c r="K6" t="s">
        <v>647</v>
      </c>
      <c r="L6" t="s">
        <v>648</v>
      </c>
      <c r="M6" s="122"/>
      <c r="N6" s="122"/>
      <c r="O6" s="122"/>
    </row>
    <row r="7" spans="2:15" ht="14.7" customHeight="1" x14ac:dyDescent="0.3">
      <c r="B7" s="25" t="s">
        <v>190</v>
      </c>
      <c r="C7" s="189">
        <v>109230139</v>
      </c>
      <c r="D7" s="189"/>
      <c r="E7" s="429"/>
      <c r="F7" t="s">
        <v>651</v>
      </c>
      <c r="G7" t="s">
        <v>652</v>
      </c>
      <c r="H7" s="149">
        <v>480</v>
      </c>
      <c r="K7" t="s">
        <v>653</v>
      </c>
      <c r="M7" s="122"/>
      <c r="N7" s="122"/>
      <c r="O7" s="122"/>
    </row>
    <row r="8" spans="2:15" ht="14.7" customHeight="1" x14ac:dyDescent="0.3">
      <c r="B8" s="25" t="s">
        <v>272</v>
      </c>
      <c r="C8" s="189" t="s">
        <v>273</v>
      </c>
      <c r="D8" s="189"/>
      <c r="E8" s="429"/>
      <c r="F8" t="s">
        <v>651</v>
      </c>
      <c r="G8" t="s">
        <v>652</v>
      </c>
      <c r="H8" s="149">
        <v>480</v>
      </c>
      <c r="K8" t="s">
        <v>653</v>
      </c>
      <c r="M8" s="122"/>
      <c r="N8" s="122"/>
      <c r="O8" s="122"/>
    </row>
    <row r="9" spans="2:15" ht="14.7" customHeight="1" x14ac:dyDescent="0.3">
      <c r="B9" s="25" t="s">
        <v>294</v>
      </c>
      <c r="C9" s="189">
        <v>109230138</v>
      </c>
      <c r="D9" s="189"/>
      <c r="E9" s="429"/>
      <c r="F9" t="s">
        <v>651</v>
      </c>
      <c r="G9" t="s">
        <v>652</v>
      </c>
      <c r="H9" s="149">
        <v>480</v>
      </c>
      <c r="K9" t="s">
        <v>653</v>
      </c>
      <c r="M9" s="122"/>
      <c r="N9" s="122"/>
      <c r="O9" s="122"/>
    </row>
    <row r="10" spans="2:15" ht="14.7" customHeight="1" x14ac:dyDescent="0.3">
      <c r="B10" s="25" t="s">
        <v>355</v>
      </c>
      <c r="C10" s="189" t="s">
        <v>356</v>
      </c>
      <c r="D10" s="189"/>
      <c r="E10" s="429"/>
      <c r="F10" t="s">
        <v>651</v>
      </c>
      <c r="G10" t="s">
        <v>652</v>
      </c>
      <c r="H10" s="149">
        <v>480</v>
      </c>
      <c r="K10" t="s">
        <v>653</v>
      </c>
      <c r="M10" s="122"/>
      <c r="N10" s="122"/>
      <c r="O10" s="122"/>
    </row>
    <row r="11" spans="2:15" ht="14.7" customHeight="1" x14ac:dyDescent="0.3">
      <c r="B11" s="25" t="s">
        <v>193</v>
      </c>
      <c r="C11" s="189" t="s">
        <v>194</v>
      </c>
      <c r="D11" s="189"/>
      <c r="E11" s="429"/>
      <c r="F11" t="s">
        <v>651</v>
      </c>
      <c r="G11" t="s">
        <v>652</v>
      </c>
      <c r="H11" s="149">
        <v>480</v>
      </c>
      <c r="K11" t="s">
        <v>653</v>
      </c>
      <c r="M11" s="122"/>
      <c r="N11" s="122"/>
      <c r="O11" s="122"/>
    </row>
    <row r="12" spans="2:15" ht="14.7" customHeight="1" x14ac:dyDescent="0.3">
      <c r="B12" s="330" t="s">
        <v>275</v>
      </c>
      <c r="C12" s="189" t="s">
        <v>276</v>
      </c>
      <c r="D12" s="189"/>
      <c r="E12" s="429"/>
      <c r="F12" t="s">
        <v>651</v>
      </c>
      <c r="G12" t="s">
        <v>652</v>
      </c>
      <c r="H12" s="149">
        <v>480</v>
      </c>
      <c r="K12" t="s">
        <v>653</v>
      </c>
      <c r="M12" s="122"/>
      <c r="N12" s="122"/>
      <c r="O12" s="122"/>
    </row>
    <row r="13" spans="2:15" ht="14.7" customHeight="1" x14ac:dyDescent="0.3">
      <c r="B13" s="25" t="s">
        <v>297</v>
      </c>
      <c r="C13" s="189" t="s">
        <v>298</v>
      </c>
      <c r="D13" s="189"/>
      <c r="E13" s="429"/>
      <c r="F13" t="s">
        <v>651</v>
      </c>
      <c r="G13" t="s">
        <v>652</v>
      </c>
      <c r="H13" s="149">
        <v>480</v>
      </c>
      <c r="K13" t="s">
        <v>653</v>
      </c>
      <c r="M13" s="122"/>
      <c r="N13" s="122"/>
      <c r="O13" s="122"/>
    </row>
    <row r="14" spans="2:15" ht="14.7" customHeight="1" x14ac:dyDescent="0.3">
      <c r="B14" s="25" t="s">
        <v>358</v>
      </c>
      <c r="C14" s="189" t="s">
        <v>359</v>
      </c>
      <c r="D14" s="189"/>
      <c r="E14" s="429"/>
      <c r="F14" t="s">
        <v>651</v>
      </c>
      <c r="G14" t="s">
        <v>652</v>
      </c>
      <c r="H14" s="149">
        <v>480</v>
      </c>
      <c r="K14" t="s">
        <v>653</v>
      </c>
      <c r="M14" s="122"/>
      <c r="N14" s="122"/>
      <c r="O14" s="122"/>
    </row>
    <row r="15" spans="2:15" x14ac:dyDescent="0.3">
      <c r="B15" s="330" t="s">
        <v>291</v>
      </c>
      <c r="C15" s="24">
        <v>109230078</v>
      </c>
      <c r="E15" s="429"/>
      <c r="F15" t="s">
        <v>120</v>
      </c>
      <c r="G15" t="s">
        <v>646</v>
      </c>
      <c r="I15" t="s">
        <v>654</v>
      </c>
      <c r="J15" s="149">
        <v>4800</v>
      </c>
      <c r="K15" t="s">
        <v>655</v>
      </c>
    </row>
    <row r="16" spans="2:15" x14ac:dyDescent="0.3">
      <c r="B16" s="25" t="s">
        <v>218</v>
      </c>
      <c r="C16" s="189">
        <v>109230077</v>
      </c>
      <c r="D16" s="189"/>
      <c r="E16" s="429"/>
      <c r="F16" t="s">
        <v>120</v>
      </c>
      <c r="G16" t="s">
        <v>646</v>
      </c>
      <c r="I16" t="s">
        <v>654</v>
      </c>
      <c r="J16" s="149">
        <v>4800</v>
      </c>
      <c r="K16" t="s">
        <v>655</v>
      </c>
    </row>
    <row r="17" spans="2:14" ht="43.2" x14ac:dyDescent="0.3">
      <c r="B17" s="238" t="s">
        <v>121</v>
      </c>
      <c r="C17" s="240" t="s">
        <v>122</v>
      </c>
      <c r="D17" s="240" t="s">
        <v>656</v>
      </c>
      <c r="E17" s="429"/>
      <c r="F17" t="s">
        <v>120</v>
      </c>
      <c r="G17" t="s">
        <v>646</v>
      </c>
      <c r="I17" s="244" t="s">
        <v>654</v>
      </c>
      <c r="J17" s="149">
        <v>4800</v>
      </c>
      <c r="K17" t="s">
        <v>655</v>
      </c>
      <c r="L17" s="63" t="s">
        <v>657</v>
      </c>
    </row>
    <row r="19" spans="2:14" x14ac:dyDescent="0.3">
      <c r="B19" s="140"/>
      <c r="C19" s="188"/>
      <c r="D19" s="188"/>
      <c r="E19" s="187"/>
      <c r="F19" s="150"/>
      <c r="G19" s="150"/>
      <c r="H19" s="151"/>
      <c r="I19" s="150"/>
      <c r="J19" s="151"/>
      <c r="K19" s="150"/>
      <c r="L19" s="150"/>
      <c r="M19" s="150"/>
      <c r="N19" s="150"/>
    </row>
    <row r="20" spans="2:14" x14ac:dyDescent="0.3">
      <c r="B20" s="88" t="s">
        <v>110</v>
      </c>
      <c r="C20" s="24" t="s">
        <v>112</v>
      </c>
      <c r="E20" s="426" t="s">
        <v>658</v>
      </c>
      <c r="F20" t="s">
        <v>659</v>
      </c>
      <c r="G20" t="s">
        <v>652</v>
      </c>
      <c r="H20" s="149">
        <v>480</v>
      </c>
      <c r="K20" t="s">
        <v>653</v>
      </c>
    </row>
    <row r="21" spans="2:14" x14ac:dyDescent="0.3">
      <c r="B21" s="88" t="s">
        <v>213</v>
      </c>
      <c r="C21" s="24" t="s">
        <v>214</v>
      </c>
      <c r="E21" s="427"/>
      <c r="F21" t="s">
        <v>659</v>
      </c>
      <c r="G21" t="s">
        <v>652</v>
      </c>
      <c r="H21" s="149">
        <v>480</v>
      </c>
      <c r="K21" t="s">
        <v>653</v>
      </c>
    </row>
    <row r="22" spans="2:14" x14ac:dyDescent="0.3">
      <c r="B22" s="88" t="s">
        <v>300</v>
      </c>
      <c r="C22" s="24" t="s">
        <v>301</v>
      </c>
      <c r="E22" s="427"/>
      <c r="F22" t="s">
        <v>659</v>
      </c>
      <c r="G22" t="s">
        <v>652</v>
      </c>
      <c r="H22" s="149">
        <v>480</v>
      </c>
      <c r="K22" t="s">
        <v>653</v>
      </c>
    </row>
    <row r="23" spans="2:14" x14ac:dyDescent="0.3">
      <c r="B23" s="25" t="s">
        <v>124</v>
      </c>
      <c r="C23" s="189" t="s">
        <v>660</v>
      </c>
      <c r="D23" s="189"/>
      <c r="E23" s="427"/>
      <c r="F23" t="s">
        <v>659</v>
      </c>
      <c r="G23" t="s">
        <v>652</v>
      </c>
      <c r="H23" s="149">
        <v>480</v>
      </c>
      <c r="K23" t="s">
        <v>653</v>
      </c>
    </row>
    <row r="24" spans="2:14" x14ac:dyDescent="0.3">
      <c r="B24" s="25" t="s">
        <v>221</v>
      </c>
      <c r="C24" s="189" t="s">
        <v>222</v>
      </c>
      <c r="D24" s="189"/>
      <c r="E24" s="427"/>
      <c r="F24" t="s">
        <v>659</v>
      </c>
      <c r="G24" t="s">
        <v>652</v>
      </c>
      <c r="H24" s="149">
        <v>480</v>
      </c>
      <c r="K24" t="s">
        <v>653</v>
      </c>
    </row>
    <row r="25" spans="2:14" x14ac:dyDescent="0.3">
      <c r="B25" s="25" t="s">
        <v>127</v>
      </c>
      <c r="C25" s="189" t="s">
        <v>128</v>
      </c>
      <c r="D25" s="189"/>
      <c r="E25" s="427"/>
      <c r="F25" t="s">
        <v>659</v>
      </c>
      <c r="G25" t="s">
        <v>652</v>
      </c>
      <c r="H25" s="149">
        <v>480</v>
      </c>
      <c r="K25" t="s">
        <v>653</v>
      </c>
    </row>
    <row r="26" spans="2:14" x14ac:dyDescent="0.3">
      <c r="B26" s="25" t="s">
        <v>224</v>
      </c>
      <c r="C26" s="189" t="s">
        <v>225</v>
      </c>
      <c r="D26" s="189"/>
      <c r="E26" s="427"/>
      <c r="F26" t="s">
        <v>659</v>
      </c>
      <c r="G26" t="s">
        <v>652</v>
      </c>
      <c r="H26" s="149">
        <v>480</v>
      </c>
      <c r="K26" t="s">
        <v>653</v>
      </c>
    </row>
    <row r="27" spans="2:14" x14ac:dyDescent="0.3">
      <c r="B27" s="25" t="s">
        <v>131</v>
      </c>
      <c r="C27" s="189" t="s">
        <v>132</v>
      </c>
      <c r="D27" s="189"/>
      <c r="E27" s="427"/>
      <c r="F27" t="s">
        <v>659</v>
      </c>
      <c r="G27" t="s">
        <v>652</v>
      </c>
      <c r="H27" s="149">
        <v>480</v>
      </c>
      <c r="K27" t="s">
        <v>653</v>
      </c>
    </row>
    <row r="28" spans="2:14" x14ac:dyDescent="0.3">
      <c r="B28" s="25" t="s">
        <v>227</v>
      </c>
      <c r="C28" s="189" t="s">
        <v>228</v>
      </c>
      <c r="D28" s="189"/>
      <c r="E28" s="427"/>
      <c r="F28" t="s">
        <v>659</v>
      </c>
      <c r="G28" t="s">
        <v>652</v>
      </c>
      <c r="H28" s="149">
        <v>480</v>
      </c>
      <c r="K28" t="s">
        <v>653</v>
      </c>
    </row>
    <row r="29" spans="2:14" x14ac:dyDescent="0.3">
      <c r="B29" s="25" t="s">
        <v>135</v>
      </c>
      <c r="C29" s="189" t="s">
        <v>136</v>
      </c>
      <c r="D29" s="189"/>
      <c r="E29" s="427"/>
      <c r="F29" t="s">
        <v>659</v>
      </c>
      <c r="G29" t="s">
        <v>652</v>
      </c>
      <c r="H29" s="149">
        <v>480</v>
      </c>
      <c r="K29" t="s">
        <v>653</v>
      </c>
    </row>
    <row r="30" spans="2:14" x14ac:dyDescent="0.3">
      <c r="B30" s="25" t="s">
        <v>230</v>
      </c>
      <c r="C30" s="189" t="s">
        <v>231</v>
      </c>
      <c r="D30" s="189"/>
      <c r="E30" s="427"/>
      <c r="F30" t="s">
        <v>659</v>
      </c>
      <c r="G30" t="s">
        <v>652</v>
      </c>
      <c r="H30" s="149">
        <v>480</v>
      </c>
      <c r="K30" t="s">
        <v>653</v>
      </c>
    </row>
    <row r="31" spans="2:14" x14ac:dyDescent="0.3">
      <c r="B31" s="25" t="s">
        <v>139</v>
      </c>
      <c r="C31" s="189" t="s">
        <v>140</v>
      </c>
      <c r="D31" s="189"/>
      <c r="E31" s="427"/>
      <c r="F31" t="s">
        <v>659</v>
      </c>
      <c r="G31" t="s">
        <v>652</v>
      </c>
      <c r="H31" s="149">
        <v>480</v>
      </c>
      <c r="K31" t="s">
        <v>653</v>
      </c>
    </row>
    <row r="32" spans="2:14" x14ac:dyDescent="0.3">
      <c r="B32" s="25"/>
      <c r="C32" s="189"/>
      <c r="D32" s="189"/>
      <c r="E32" s="427"/>
    </row>
    <row r="33" spans="2:14" x14ac:dyDescent="0.3">
      <c r="B33" s="25" t="s">
        <v>233</v>
      </c>
      <c r="C33" s="189" t="s">
        <v>234</v>
      </c>
      <c r="D33" s="189"/>
      <c r="E33" s="427"/>
      <c r="F33" t="s">
        <v>659</v>
      </c>
      <c r="G33" t="s">
        <v>652</v>
      </c>
      <c r="H33" s="149">
        <v>480</v>
      </c>
      <c r="K33" t="s">
        <v>653</v>
      </c>
    </row>
    <row r="34" spans="2:14" x14ac:dyDescent="0.3">
      <c r="B34" s="25" t="s">
        <v>143</v>
      </c>
      <c r="C34" s="189" t="s">
        <v>144</v>
      </c>
      <c r="D34" s="189"/>
      <c r="E34" s="427"/>
      <c r="F34" t="s">
        <v>659</v>
      </c>
      <c r="G34" t="s">
        <v>652</v>
      </c>
      <c r="H34" s="149">
        <v>480</v>
      </c>
      <c r="K34" t="s">
        <v>653</v>
      </c>
    </row>
    <row r="35" spans="2:14" x14ac:dyDescent="0.3">
      <c r="B35" s="25" t="s">
        <v>236</v>
      </c>
      <c r="C35" s="189" t="s">
        <v>237</v>
      </c>
      <c r="D35" s="189"/>
      <c r="E35" s="427"/>
      <c r="F35" t="s">
        <v>659</v>
      </c>
      <c r="G35" t="s">
        <v>652</v>
      </c>
      <c r="H35" s="149">
        <v>480</v>
      </c>
      <c r="K35" t="s">
        <v>653</v>
      </c>
    </row>
    <row r="36" spans="2:14" x14ac:dyDescent="0.3">
      <c r="B36" s="25" t="s">
        <v>147</v>
      </c>
      <c r="C36" s="189" t="s">
        <v>148</v>
      </c>
      <c r="D36" s="189"/>
      <c r="E36" s="427"/>
      <c r="F36" t="s">
        <v>659</v>
      </c>
      <c r="G36" t="s">
        <v>652</v>
      </c>
      <c r="H36" s="149">
        <v>480</v>
      </c>
      <c r="K36" t="s">
        <v>653</v>
      </c>
    </row>
    <row r="37" spans="2:14" x14ac:dyDescent="0.3">
      <c r="B37" s="25" t="s">
        <v>239</v>
      </c>
      <c r="C37" s="189" t="s">
        <v>240</v>
      </c>
      <c r="D37" s="189"/>
      <c r="E37" s="427"/>
      <c r="F37" t="s">
        <v>659</v>
      </c>
      <c r="G37" t="s">
        <v>652</v>
      </c>
      <c r="H37" s="149">
        <v>480</v>
      </c>
      <c r="K37" t="s">
        <v>653</v>
      </c>
    </row>
    <row r="38" spans="2:14" x14ac:dyDescent="0.3">
      <c r="B38" s="25" t="s">
        <v>151</v>
      </c>
      <c r="C38" s="189" t="s">
        <v>152</v>
      </c>
      <c r="D38" s="189"/>
      <c r="E38" s="427"/>
      <c r="F38" t="s">
        <v>659</v>
      </c>
      <c r="G38" t="s">
        <v>652</v>
      </c>
      <c r="H38" s="149">
        <v>480</v>
      </c>
      <c r="K38" t="s">
        <v>653</v>
      </c>
    </row>
    <row r="39" spans="2:14" x14ac:dyDescent="0.3">
      <c r="B39" s="25" t="s">
        <v>242</v>
      </c>
      <c r="C39" s="189" t="s">
        <v>243</v>
      </c>
      <c r="D39" s="189"/>
      <c r="E39" s="427"/>
      <c r="F39" t="s">
        <v>659</v>
      </c>
      <c r="G39" t="s">
        <v>652</v>
      </c>
      <c r="H39" s="149">
        <v>480</v>
      </c>
      <c r="K39" t="s">
        <v>653</v>
      </c>
    </row>
    <row r="40" spans="2:14" x14ac:dyDescent="0.3">
      <c r="B40" s="25" t="s">
        <v>155</v>
      </c>
      <c r="C40" s="189" t="s">
        <v>156</v>
      </c>
      <c r="D40" s="189"/>
      <c r="E40" s="427"/>
      <c r="F40" t="s">
        <v>659</v>
      </c>
      <c r="G40" t="s">
        <v>652</v>
      </c>
      <c r="H40" s="149">
        <v>480</v>
      </c>
      <c r="K40" t="s">
        <v>653</v>
      </c>
    </row>
    <row r="43" spans="2:14" x14ac:dyDescent="0.3">
      <c r="B43" s="140"/>
      <c r="C43" s="188"/>
      <c r="D43" s="188"/>
      <c r="E43" s="187"/>
      <c r="F43" s="150"/>
      <c r="G43" s="150"/>
      <c r="H43" s="151"/>
      <c r="I43" s="150"/>
      <c r="J43" s="151"/>
      <c r="K43" s="150"/>
      <c r="L43" s="150"/>
      <c r="M43" s="150"/>
      <c r="N43" s="150"/>
    </row>
    <row r="44" spans="2:14" x14ac:dyDescent="0.3">
      <c r="B44" s="88" t="s">
        <v>160</v>
      </c>
      <c r="C44" s="24" t="s">
        <v>161</v>
      </c>
      <c r="E44" s="426" t="s">
        <v>661</v>
      </c>
      <c r="F44" t="s">
        <v>159</v>
      </c>
      <c r="G44" t="s">
        <v>652</v>
      </c>
      <c r="H44" s="149">
        <v>480</v>
      </c>
      <c r="I44" t="s">
        <v>662</v>
      </c>
      <c r="J44" s="149">
        <v>30000</v>
      </c>
      <c r="K44" t="s">
        <v>663</v>
      </c>
    </row>
    <row r="45" spans="2:14" x14ac:dyDescent="0.3">
      <c r="B45" s="88" t="s">
        <v>245</v>
      </c>
      <c r="C45" s="24" t="s">
        <v>246</v>
      </c>
      <c r="E45" s="427"/>
      <c r="F45" t="s">
        <v>159</v>
      </c>
      <c r="G45" t="s">
        <v>652</v>
      </c>
      <c r="H45" s="149">
        <v>480</v>
      </c>
      <c r="I45" t="s">
        <v>662</v>
      </c>
      <c r="J45" s="149">
        <v>30000</v>
      </c>
      <c r="K45" t="s">
        <v>663</v>
      </c>
    </row>
    <row r="46" spans="2:14" ht="15" customHeight="1" x14ac:dyDescent="0.3">
      <c r="B46" s="241" t="s">
        <v>349</v>
      </c>
      <c r="C46" s="240" t="s">
        <v>350</v>
      </c>
      <c r="D46" s="240" t="s">
        <v>664</v>
      </c>
      <c r="E46" s="427"/>
      <c r="F46" t="s">
        <v>178</v>
      </c>
      <c r="G46" t="s">
        <v>646</v>
      </c>
      <c r="I46" s="244" t="s">
        <v>665</v>
      </c>
      <c r="J46" s="149">
        <v>1500</v>
      </c>
      <c r="K46" t="s">
        <v>647</v>
      </c>
      <c r="L46" t="s">
        <v>666</v>
      </c>
    </row>
    <row r="47" spans="2:14" x14ac:dyDescent="0.3">
      <c r="B47" s="241" t="s">
        <v>351</v>
      </c>
      <c r="C47" s="240" t="s">
        <v>667</v>
      </c>
      <c r="D47" s="240" t="s">
        <v>668</v>
      </c>
      <c r="E47" s="427"/>
      <c r="F47" t="s">
        <v>178</v>
      </c>
      <c r="G47" t="s">
        <v>646</v>
      </c>
      <c r="I47" s="244" t="s">
        <v>665</v>
      </c>
      <c r="J47" s="149">
        <v>1500</v>
      </c>
      <c r="K47" t="s">
        <v>647</v>
      </c>
      <c r="L47" t="s">
        <v>666</v>
      </c>
    </row>
    <row r="48" spans="2:14" x14ac:dyDescent="0.3">
      <c r="B48" s="241" t="s">
        <v>353</v>
      </c>
      <c r="C48" s="240" t="s">
        <v>354</v>
      </c>
      <c r="D48" s="240" t="s">
        <v>669</v>
      </c>
      <c r="E48" s="427"/>
      <c r="F48" t="s">
        <v>178</v>
      </c>
      <c r="G48" t="s">
        <v>646</v>
      </c>
      <c r="I48" s="244" t="s">
        <v>665</v>
      </c>
      <c r="J48" s="149">
        <v>1500</v>
      </c>
      <c r="K48" t="s">
        <v>647</v>
      </c>
      <c r="L48" t="s">
        <v>666</v>
      </c>
    </row>
    <row r="49" spans="2:12" x14ac:dyDescent="0.3">
      <c r="B49" s="241" t="s">
        <v>179</v>
      </c>
      <c r="C49" s="240" t="s">
        <v>181</v>
      </c>
      <c r="D49" s="240" t="s">
        <v>670</v>
      </c>
      <c r="E49" s="427"/>
      <c r="F49" t="s">
        <v>178</v>
      </c>
      <c r="G49" t="s">
        <v>646</v>
      </c>
      <c r="I49" s="244" t="s">
        <v>665</v>
      </c>
      <c r="J49" s="149">
        <v>100</v>
      </c>
      <c r="K49" t="s">
        <v>647</v>
      </c>
      <c r="L49" t="s">
        <v>671</v>
      </c>
    </row>
    <row r="50" spans="2:12" x14ac:dyDescent="0.3">
      <c r="B50" s="241" t="s">
        <v>182</v>
      </c>
      <c r="C50" s="240" t="s">
        <v>184</v>
      </c>
      <c r="D50" s="240" t="s">
        <v>672</v>
      </c>
      <c r="E50" s="427"/>
      <c r="F50" t="s">
        <v>178</v>
      </c>
      <c r="G50" t="s">
        <v>646</v>
      </c>
      <c r="I50" s="244" t="s">
        <v>665</v>
      </c>
      <c r="J50" s="149">
        <v>100</v>
      </c>
      <c r="K50" t="s">
        <v>647</v>
      </c>
      <c r="L50" t="s">
        <v>671</v>
      </c>
    </row>
    <row r="51" spans="2:12" x14ac:dyDescent="0.3">
      <c r="B51" s="241" t="s">
        <v>186</v>
      </c>
      <c r="C51" s="240" t="s">
        <v>188</v>
      </c>
      <c r="D51" s="240" t="s">
        <v>673</v>
      </c>
      <c r="E51" s="427"/>
      <c r="F51" t="s">
        <v>178</v>
      </c>
      <c r="G51" t="s">
        <v>646</v>
      </c>
      <c r="I51" s="244" t="s">
        <v>665</v>
      </c>
      <c r="J51" s="149">
        <v>100</v>
      </c>
      <c r="K51" t="s">
        <v>647</v>
      </c>
      <c r="L51" t="s">
        <v>671</v>
      </c>
    </row>
    <row r="52" spans="2:12" x14ac:dyDescent="0.3">
      <c r="B52" s="241" t="s">
        <v>263</v>
      </c>
      <c r="C52" s="240" t="s">
        <v>265</v>
      </c>
      <c r="D52" s="240" t="s">
        <v>674</v>
      </c>
      <c r="E52" s="427"/>
      <c r="F52" t="s">
        <v>178</v>
      </c>
      <c r="G52" t="s">
        <v>646</v>
      </c>
      <c r="I52" s="244" t="s">
        <v>665</v>
      </c>
      <c r="J52" s="149">
        <v>100</v>
      </c>
      <c r="K52" t="s">
        <v>647</v>
      </c>
      <c r="L52" t="s">
        <v>671</v>
      </c>
    </row>
    <row r="53" spans="2:12" x14ac:dyDescent="0.3">
      <c r="B53" s="241" t="s">
        <v>266</v>
      </c>
      <c r="C53" s="240" t="s">
        <v>675</v>
      </c>
      <c r="D53" s="240" t="s">
        <v>676</v>
      </c>
      <c r="E53" s="427"/>
      <c r="F53" t="s">
        <v>178</v>
      </c>
      <c r="G53" t="s">
        <v>646</v>
      </c>
      <c r="I53" s="244" t="s">
        <v>665</v>
      </c>
      <c r="J53" s="149">
        <v>100</v>
      </c>
      <c r="K53" t="s">
        <v>647</v>
      </c>
      <c r="L53" t="s">
        <v>671</v>
      </c>
    </row>
    <row r="54" spans="2:12" x14ac:dyDescent="0.3">
      <c r="B54" s="241" t="s">
        <v>269</v>
      </c>
      <c r="C54" s="240" t="s">
        <v>271</v>
      </c>
      <c r="D54" s="240" t="s">
        <v>677</v>
      </c>
      <c r="E54" s="427"/>
      <c r="F54" t="s">
        <v>178</v>
      </c>
      <c r="G54" t="s">
        <v>646</v>
      </c>
      <c r="I54" s="244" t="s">
        <v>665</v>
      </c>
      <c r="J54" s="149">
        <v>100</v>
      </c>
      <c r="K54" t="s">
        <v>647</v>
      </c>
      <c r="L54" t="s">
        <v>671</v>
      </c>
    </row>
    <row r="55" spans="2:12" x14ac:dyDescent="0.3">
      <c r="B55" s="88" t="s">
        <v>678</v>
      </c>
      <c r="E55" s="427"/>
    </row>
    <row r="56" spans="2:12" x14ac:dyDescent="0.3">
      <c r="B56" s="88"/>
      <c r="E56" s="427"/>
    </row>
    <row r="57" spans="2:12" x14ac:dyDescent="0.3">
      <c r="B57" s="88" t="s">
        <v>175</v>
      </c>
      <c r="C57" s="24">
        <v>109230076</v>
      </c>
      <c r="E57" s="427"/>
      <c r="F57" t="s">
        <v>174</v>
      </c>
      <c r="G57" t="s">
        <v>652</v>
      </c>
      <c r="H57" s="149">
        <v>480</v>
      </c>
      <c r="K57" t="s">
        <v>653</v>
      </c>
    </row>
    <row r="58" spans="2:12" x14ac:dyDescent="0.3">
      <c r="B58" s="88" t="s">
        <v>260</v>
      </c>
      <c r="C58" s="24">
        <v>109230075</v>
      </c>
      <c r="E58" s="427"/>
      <c r="F58" t="s">
        <v>174</v>
      </c>
      <c r="G58" t="s">
        <v>652</v>
      </c>
      <c r="H58" s="149">
        <v>480</v>
      </c>
      <c r="K58" t="s">
        <v>653</v>
      </c>
    </row>
    <row r="59" spans="2:12" x14ac:dyDescent="0.3">
      <c r="B59" s="88" t="s">
        <v>335</v>
      </c>
      <c r="E59" s="168"/>
    </row>
    <row r="60" spans="2:12" x14ac:dyDescent="0.3">
      <c r="B60" s="88" t="s">
        <v>679</v>
      </c>
      <c r="E60" s="168"/>
    </row>
    <row r="61" spans="2:12" x14ac:dyDescent="0.3">
      <c r="B61" s="88"/>
      <c r="E61" s="426" t="s">
        <v>661</v>
      </c>
    </row>
    <row r="62" spans="2:12" ht="15" customHeight="1" x14ac:dyDescent="0.3">
      <c r="B62" s="88" t="s">
        <v>316</v>
      </c>
      <c r="C62" s="24" t="s">
        <v>317</v>
      </c>
      <c r="E62" s="426"/>
      <c r="F62" t="s">
        <v>26</v>
      </c>
      <c r="G62" t="s">
        <v>652</v>
      </c>
      <c r="I62" t="s">
        <v>680</v>
      </c>
      <c r="J62" s="185"/>
      <c r="K62" s="184" t="s">
        <v>681</v>
      </c>
    </row>
    <row r="63" spans="2:12" x14ac:dyDescent="0.3">
      <c r="B63" s="88" t="s">
        <v>323</v>
      </c>
      <c r="C63" s="24" t="s">
        <v>324</v>
      </c>
      <c r="E63" s="426"/>
      <c r="F63" t="s">
        <v>26</v>
      </c>
      <c r="G63" t="s">
        <v>652</v>
      </c>
      <c r="I63" t="s">
        <v>680</v>
      </c>
      <c r="J63" s="185"/>
      <c r="K63" s="184" t="s">
        <v>681</v>
      </c>
    </row>
    <row r="64" spans="2:12" ht="34.5" customHeight="1" x14ac:dyDescent="0.3">
      <c r="B64" s="88" t="s">
        <v>328</v>
      </c>
      <c r="C64" s="24" t="s">
        <v>329</v>
      </c>
      <c r="E64" s="426"/>
      <c r="F64" t="s">
        <v>26</v>
      </c>
      <c r="G64" t="s">
        <v>652</v>
      </c>
      <c r="I64" t="s">
        <v>680</v>
      </c>
      <c r="J64" s="185"/>
      <c r="K64" s="184" t="s">
        <v>681</v>
      </c>
    </row>
    <row r="65" spans="2:14" x14ac:dyDescent="0.3">
      <c r="E65" s="426"/>
    </row>
    <row r="66" spans="2:14" ht="14.7" customHeight="1" x14ac:dyDescent="0.3">
      <c r="E66" s="426"/>
    </row>
    <row r="67" spans="2:14" x14ac:dyDescent="0.3">
      <c r="B67" s="140"/>
      <c r="C67" s="188"/>
      <c r="D67" s="188"/>
      <c r="E67" s="187"/>
      <c r="F67" s="150"/>
      <c r="G67" s="150"/>
      <c r="H67" s="151"/>
      <c r="I67" s="150"/>
      <c r="J67" s="151"/>
      <c r="K67" s="150"/>
      <c r="L67" s="150"/>
      <c r="M67" s="150"/>
      <c r="N67" s="150"/>
    </row>
    <row r="68" spans="2:14" x14ac:dyDescent="0.3">
      <c r="B68" s="88" t="s">
        <v>197</v>
      </c>
      <c r="C68" s="24" t="s">
        <v>198</v>
      </c>
      <c r="E68" s="168"/>
      <c r="F68" t="s">
        <v>682</v>
      </c>
      <c r="G68" t="s">
        <v>652</v>
      </c>
      <c r="I68" t="s">
        <v>683</v>
      </c>
      <c r="J68" s="185"/>
      <c r="K68" s="184" t="s">
        <v>681</v>
      </c>
    </row>
    <row r="69" spans="2:14" x14ac:dyDescent="0.3">
      <c r="B69" s="88"/>
      <c r="E69" s="426" t="s">
        <v>684</v>
      </c>
    </row>
    <row r="70" spans="2:14" x14ac:dyDescent="0.3">
      <c r="B70" s="88" t="s">
        <v>164</v>
      </c>
      <c r="C70" s="24" t="s">
        <v>165</v>
      </c>
      <c r="E70" s="427"/>
      <c r="F70" t="s">
        <v>685</v>
      </c>
      <c r="G70" t="s">
        <v>652</v>
      </c>
      <c r="K70" t="s">
        <v>653</v>
      </c>
    </row>
    <row r="71" spans="2:14" x14ac:dyDescent="0.3">
      <c r="B71" s="88" t="s">
        <v>248</v>
      </c>
      <c r="C71" s="24" t="s">
        <v>249</v>
      </c>
      <c r="E71" s="427"/>
      <c r="F71" t="s">
        <v>685</v>
      </c>
      <c r="G71" t="s">
        <v>652</v>
      </c>
      <c r="K71" t="s">
        <v>653</v>
      </c>
    </row>
    <row r="72" spans="2:14" x14ac:dyDescent="0.3">
      <c r="B72" s="88" t="s">
        <v>286</v>
      </c>
      <c r="C72" s="24" t="s">
        <v>287</v>
      </c>
      <c r="E72" s="427"/>
      <c r="F72" t="s">
        <v>685</v>
      </c>
      <c r="G72" t="s">
        <v>652</v>
      </c>
      <c r="K72" t="s">
        <v>653</v>
      </c>
    </row>
    <row r="73" spans="2:14" x14ac:dyDescent="0.3">
      <c r="B73" s="88"/>
      <c r="E73" s="427"/>
    </row>
    <row r="74" spans="2:14" ht="28.8" x14ac:dyDescent="0.3">
      <c r="B74" s="88" t="s">
        <v>361</v>
      </c>
      <c r="C74" s="24" t="s">
        <v>362</v>
      </c>
      <c r="E74" s="427"/>
      <c r="F74" s="63" t="s">
        <v>686</v>
      </c>
      <c r="G74" t="s">
        <v>652</v>
      </c>
      <c r="K74" t="s">
        <v>653</v>
      </c>
    </row>
    <row r="75" spans="2:14" ht="28.8" x14ac:dyDescent="0.3">
      <c r="B75" s="88" t="s">
        <v>304</v>
      </c>
      <c r="C75" s="24" t="s">
        <v>305</v>
      </c>
      <c r="E75" s="427"/>
      <c r="F75" s="63" t="s">
        <v>686</v>
      </c>
      <c r="G75" t="s">
        <v>652</v>
      </c>
      <c r="K75" t="s">
        <v>653</v>
      </c>
    </row>
    <row r="76" spans="2:14" x14ac:dyDescent="0.3">
      <c r="B76" s="88" t="s">
        <v>364</v>
      </c>
      <c r="C76" s="24" t="s">
        <v>365</v>
      </c>
      <c r="E76" s="427"/>
      <c r="F76" t="s">
        <v>687</v>
      </c>
      <c r="G76" t="s">
        <v>652</v>
      </c>
      <c r="I76" t="s">
        <v>688</v>
      </c>
      <c r="J76" s="149">
        <v>7000</v>
      </c>
      <c r="K76" t="s">
        <v>689</v>
      </c>
    </row>
    <row r="77" spans="2:14" x14ac:dyDescent="0.3">
      <c r="B77" s="88" t="s">
        <v>307</v>
      </c>
      <c r="C77" s="24" t="s">
        <v>308</v>
      </c>
      <c r="E77" s="427"/>
      <c r="F77" t="s">
        <v>687</v>
      </c>
      <c r="G77" t="s">
        <v>652</v>
      </c>
      <c r="I77" t="s">
        <v>688</v>
      </c>
      <c r="J77" s="149">
        <v>7000</v>
      </c>
      <c r="K77" t="s">
        <v>689</v>
      </c>
    </row>
    <row r="78" spans="2:14" x14ac:dyDescent="0.3">
      <c r="B78" s="88" t="s">
        <v>367</v>
      </c>
      <c r="C78" s="24" t="s">
        <v>368</v>
      </c>
      <c r="E78" s="427"/>
      <c r="F78" t="s">
        <v>687</v>
      </c>
      <c r="G78" t="s">
        <v>652</v>
      </c>
      <c r="I78" t="s">
        <v>688</v>
      </c>
      <c r="J78" s="149">
        <v>7000</v>
      </c>
      <c r="K78" t="s">
        <v>689</v>
      </c>
    </row>
    <row r="79" spans="2:14" x14ac:dyDescent="0.3">
      <c r="B79" s="88" t="s">
        <v>310</v>
      </c>
      <c r="C79" s="24" t="s">
        <v>311</v>
      </c>
      <c r="E79" s="427"/>
      <c r="F79" t="s">
        <v>687</v>
      </c>
      <c r="G79" t="s">
        <v>652</v>
      </c>
      <c r="I79" t="s">
        <v>688</v>
      </c>
      <c r="J79" s="149">
        <v>7000</v>
      </c>
      <c r="K79" t="s">
        <v>689</v>
      </c>
    </row>
    <row r="80" spans="2:14" x14ac:dyDescent="0.3">
      <c r="B80" s="88" t="s">
        <v>370</v>
      </c>
      <c r="C80" s="24" t="s">
        <v>371</v>
      </c>
      <c r="E80" s="427"/>
      <c r="F80" t="s">
        <v>687</v>
      </c>
      <c r="G80" t="s">
        <v>652</v>
      </c>
      <c r="I80" t="s">
        <v>688</v>
      </c>
      <c r="J80" s="149">
        <v>7000</v>
      </c>
      <c r="K80" t="s">
        <v>689</v>
      </c>
    </row>
    <row r="81" spans="2:14" x14ac:dyDescent="0.3">
      <c r="B81" s="88" t="s">
        <v>313</v>
      </c>
      <c r="C81" s="24" t="s">
        <v>314</v>
      </c>
      <c r="E81" s="427"/>
      <c r="F81" t="s">
        <v>687</v>
      </c>
      <c r="G81" t="s">
        <v>652</v>
      </c>
      <c r="I81" t="s">
        <v>688</v>
      </c>
      <c r="J81" s="149">
        <v>7000</v>
      </c>
      <c r="K81" t="s">
        <v>689</v>
      </c>
    </row>
    <row r="82" spans="2:14" x14ac:dyDescent="0.3">
      <c r="B82" s="88" t="s">
        <v>373</v>
      </c>
      <c r="C82" s="24" t="s">
        <v>374</v>
      </c>
      <c r="E82" s="427"/>
      <c r="F82" t="s">
        <v>687</v>
      </c>
      <c r="G82" t="s">
        <v>652</v>
      </c>
      <c r="I82" t="s">
        <v>688</v>
      </c>
      <c r="J82" s="149">
        <v>7000</v>
      </c>
      <c r="K82" t="s">
        <v>689</v>
      </c>
    </row>
    <row r="83" spans="2:14" x14ac:dyDescent="0.3">
      <c r="B83" s="88"/>
      <c r="E83" s="427"/>
    </row>
    <row r="84" spans="2:14" ht="28.8" x14ac:dyDescent="0.3">
      <c r="B84" s="241" t="s">
        <v>168</v>
      </c>
      <c r="C84" s="240" t="s">
        <v>169</v>
      </c>
      <c r="D84" s="240" t="s">
        <v>690</v>
      </c>
      <c r="E84" s="427"/>
      <c r="F84" t="s">
        <v>167</v>
      </c>
      <c r="G84" t="s">
        <v>646</v>
      </c>
      <c r="I84" s="244" t="s">
        <v>691</v>
      </c>
      <c r="J84" s="149">
        <v>90000</v>
      </c>
      <c r="K84" t="s">
        <v>692</v>
      </c>
      <c r="L84" s="63" t="s">
        <v>693</v>
      </c>
      <c r="M84" s="63"/>
    </row>
    <row r="85" spans="2:14" x14ac:dyDescent="0.3">
      <c r="B85" s="330" t="s">
        <v>251</v>
      </c>
      <c r="C85" s="24" t="s">
        <v>252</v>
      </c>
      <c r="E85" s="427"/>
      <c r="F85" t="s">
        <v>167</v>
      </c>
      <c r="G85" t="s">
        <v>646</v>
      </c>
      <c r="I85" t="s">
        <v>691</v>
      </c>
      <c r="J85" s="149">
        <v>90000</v>
      </c>
      <c r="K85" t="s">
        <v>694</v>
      </c>
      <c r="L85" s="63"/>
      <c r="M85" s="63"/>
    </row>
    <row r="86" spans="2:14" ht="28.8" x14ac:dyDescent="0.3">
      <c r="B86" s="238" t="s">
        <v>170</v>
      </c>
      <c r="C86" s="240" t="s">
        <v>171</v>
      </c>
      <c r="D86" s="240" t="s">
        <v>695</v>
      </c>
      <c r="E86" s="427"/>
      <c r="F86" t="s">
        <v>167</v>
      </c>
      <c r="G86" t="s">
        <v>646</v>
      </c>
      <c r="I86" s="244" t="s">
        <v>691</v>
      </c>
      <c r="J86" s="149">
        <v>90000</v>
      </c>
      <c r="K86" t="s">
        <v>692</v>
      </c>
      <c r="L86" s="63" t="s">
        <v>693</v>
      </c>
      <c r="M86" s="63"/>
    </row>
    <row r="87" spans="2:14" x14ac:dyDescent="0.3">
      <c r="B87" s="330" t="s">
        <v>254</v>
      </c>
      <c r="C87" s="24" t="s">
        <v>255</v>
      </c>
      <c r="E87" s="427"/>
      <c r="F87" t="s">
        <v>167</v>
      </c>
      <c r="G87" t="s">
        <v>646</v>
      </c>
      <c r="I87" t="s">
        <v>691</v>
      </c>
      <c r="J87" s="149">
        <v>90000</v>
      </c>
      <c r="K87" t="s">
        <v>694</v>
      </c>
    </row>
    <row r="88" spans="2:14" ht="28.8" x14ac:dyDescent="0.3">
      <c r="B88" s="238" t="s">
        <v>172</v>
      </c>
      <c r="C88" s="240" t="s">
        <v>173</v>
      </c>
      <c r="D88" s="240" t="s">
        <v>696</v>
      </c>
      <c r="E88" s="427"/>
      <c r="F88" t="s">
        <v>167</v>
      </c>
      <c r="G88" t="s">
        <v>646</v>
      </c>
      <c r="I88" s="244" t="s">
        <v>691</v>
      </c>
      <c r="J88" s="149">
        <v>90000</v>
      </c>
      <c r="K88" t="s">
        <v>692</v>
      </c>
      <c r="L88" s="63" t="s">
        <v>693</v>
      </c>
      <c r="M88" s="63"/>
    </row>
    <row r="89" spans="2:14" x14ac:dyDescent="0.3">
      <c r="B89" s="330" t="s">
        <v>257</v>
      </c>
      <c r="C89" s="24" t="s">
        <v>258</v>
      </c>
      <c r="E89" s="427"/>
      <c r="F89" t="s">
        <v>167</v>
      </c>
      <c r="G89" t="s">
        <v>646</v>
      </c>
      <c r="I89" t="s">
        <v>691</v>
      </c>
      <c r="J89" s="149">
        <v>90000</v>
      </c>
      <c r="K89" t="s">
        <v>694</v>
      </c>
    </row>
    <row r="96" spans="2:14" x14ac:dyDescent="0.3">
      <c r="B96" s="140"/>
      <c r="C96" s="188"/>
      <c r="D96" s="188"/>
      <c r="E96" s="187"/>
      <c r="F96" s="150"/>
      <c r="G96" s="150"/>
      <c r="H96" s="151"/>
      <c r="I96" s="150"/>
      <c r="J96" s="151"/>
      <c r="K96" s="150"/>
      <c r="L96" s="150"/>
      <c r="M96" s="150"/>
      <c r="N96" s="150"/>
    </row>
    <row r="97" spans="2:12" x14ac:dyDescent="0.3">
      <c r="B97" s="88" t="s">
        <v>432</v>
      </c>
      <c r="C97" s="24" t="s">
        <v>433</v>
      </c>
      <c r="D97" s="24" t="s">
        <v>697</v>
      </c>
      <c r="E97" s="426" t="s">
        <v>698</v>
      </c>
      <c r="F97" t="s">
        <v>699</v>
      </c>
      <c r="G97" t="s">
        <v>646</v>
      </c>
      <c r="I97" t="s">
        <v>652</v>
      </c>
      <c r="K97" t="s">
        <v>700</v>
      </c>
      <c r="L97" t="s">
        <v>701</v>
      </c>
    </row>
    <row r="98" spans="2:12" x14ac:dyDescent="0.3">
      <c r="B98" s="88" t="s">
        <v>434</v>
      </c>
      <c r="C98" s="24" t="s">
        <v>435</v>
      </c>
      <c r="D98" s="24" t="s">
        <v>702</v>
      </c>
      <c r="E98" s="427"/>
      <c r="F98" t="s">
        <v>699</v>
      </c>
      <c r="G98" t="s">
        <v>646</v>
      </c>
      <c r="I98" t="s">
        <v>652</v>
      </c>
      <c r="K98" t="s">
        <v>700</v>
      </c>
      <c r="L98" t="s">
        <v>701</v>
      </c>
    </row>
    <row r="99" spans="2:12" ht="14.7" customHeight="1" x14ac:dyDescent="0.3">
      <c r="E99" s="427"/>
    </row>
    <row r="100" spans="2:12" ht="14.7" customHeight="1" x14ac:dyDescent="0.3">
      <c r="E100" s="427"/>
    </row>
    <row r="112" spans="2:12" x14ac:dyDescent="0.3">
      <c r="F112" s="186" t="s">
        <v>703</v>
      </c>
    </row>
    <row r="113" spans="2:6" ht="179.25" customHeight="1" x14ac:dyDescent="0.3">
      <c r="B113" s="63"/>
      <c r="C113" s="190"/>
      <c r="D113" s="190"/>
      <c r="E113" s="63"/>
      <c r="F113" s="63" t="s">
        <v>704</v>
      </c>
    </row>
  </sheetData>
  <mergeCells count="7">
    <mergeCell ref="E61:E66"/>
    <mergeCell ref="E69:E89"/>
    <mergeCell ref="E97:E100"/>
    <mergeCell ref="B1:N1"/>
    <mergeCell ref="E4:E17"/>
    <mergeCell ref="E20:E40"/>
    <mergeCell ref="E44:E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56"/>
  <sheetViews>
    <sheetView workbookViewId="0">
      <selection activeCell="U10" sqref="U10"/>
    </sheetView>
  </sheetViews>
  <sheetFormatPr defaultColWidth="8.6640625" defaultRowHeight="14.4" x14ac:dyDescent="0.3"/>
  <cols>
    <col min="2" max="2" width="13.33203125" customWidth="1"/>
    <col min="3" max="3" width="12.33203125" customWidth="1"/>
    <col min="4" max="4" width="2.44140625" customWidth="1"/>
    <col min="5" max="5" width="11.33203125" customWidth="1"/>
    <col min="6" max="6" width="12.33203125" customWidth="1"/>
    <col min="7" max="7" width="2.44140625" customWidth="1"/>
    <col min="8" max="8" width="12.33203125" customWidth="1"/>
    <col min="9" max="9" width="11.33203125" customWidth="1"/>
    <col min="10" max="10" width="2.44140625" customWidth="1"/>
    <col min="11" max="11" width="12.33203125" customWidth="1"/>
    <col min="13" max="13" width="2.33203125" customWidth="1"/>
    <col min="14" max="14" width="10.33203125" customWidth="1"/>
    <col min="15" max="15" width="12.6640625" customWidth="1"/>
    <col min="16" max="16" width="2.44140625" customWidth="1"/>
    <col min="17" max="17" width="10.6640625" customWidth="1"/>
    <col min="18" max="18" width="12" customWidth="1"/>
  </cols>
  <sheetData>
    <row r="2" spans="2:18" x14ac:dyDescent="0.3">
      <c r="B2" s="432" t="s">
        <v>705</v>
      </c>
      <c r="C2" s="432"/>
      <c r="D2" s="342"/>
      <c r="E2" s="432" t="s">
        <v>706</v>
      </c>
      <c r="F2" s="432"/>
      <c r="G2" s="342"/>
      <c r="H2" s="432" t="s">
        <v>707</v>
      </c>
      <c r="I2" s="432"/>
      <c r="J2" s="342"/>
      <c r="K2" s="432" t="s">
        <v>708</v>
      </c>
      <c r="L2" s="432"/>
      <c r="M2" s="342"/>
      <c r="N2" s="432" t="s">
        <v>709</v>
      </c>
      <c r="O2" s="432"/>
      <c r="P2" s="342"/>
      <c r="Q2" s="432" t="s">
        <v>710</v>
      </c>
      <c r="R2" s="432"/>
    </row>
    <row r="3" spans="2:18" x14ac:dyDescent="0.3">
      <c r="B3" s="330" t="s">
        <v>711</v>
      </c>
      <c r="C3" s="330" t="s">
        <v>712</v>
      </c>
      <c r="D3" s="330"/>
      <c r="E3" s="330" t="s">
        <v>713</v>
      </c>
      <c r="F3" s="330"/>
      <c r="G3" s="330"/>
      <c r="H3" s="330" t="s">
        <v>711</v>
      </c>
      <c r="I3" s="330" t="s">
        <v>712</v>
      </c>
      <c r="J3" s="330"/>
      <c r="K3" s="330" t="s">
        <v>713</v>
      </c>
      <c r="L3" s="330"/>
      <c r="M3" s="330"/>
      <c r="N3" s="330" t="s">
        <v>711</v>
      </c>
      <c r="O3" s="330"/>
      <c r="P3" s="330"/>
      <c r="Q3" s="330" t="s">
        <v>711</v>
      </c>
      <c r="R3" s="330"/>
    </row>
    <row r="4" spans="2:18" x14ac:dyDescent="0.3">
      <c r="B4" s="330" t="s">
        <v>714</v>
      </c>
      <c r="C4" s="330">
        <v>2</v>
      </c>
      <c r="D4" s="330"/>
      <c r="E4" s="330"/>
      <c r="F4" s="330"/>
      <c r="G4" s="330"/>
      <c r="H4" s="330" t="s">
        <v>714</v>
      </c>
      <c r="I4" s="330">
        <v>2</v>
      </c>
      <c r="J4" s="330"/>
      <c r="K4" s="330"/>
      <c r="L4" s="330"/>
      <c r="M4" s="330"/>
      <c r="N4" s="330" t="s">
        <v>714</v>
      </c>
      <c r="O4" s="330"/>
      <c r="P4" s="330"/>
      <c r="Q4" s="330" t="s">
        <v>714</v>
      </c>
      <c r="R4" s="330"/>
    </row>
    <row r="5" spans="2:18" x14ac:dyDescent="0.3">
      <c r="B5" s="330" t="s">
        <v>715</v>
      </c>
      <c r="C5" s="330">
        <v>10</v>
      </c>
      <c r="D5" s="330"/>
      <c r="E5" s="330"/>
      <c r="F5" s="330"/>
      <c r="G5" s="330"/>
      <c r="H5" s="330" t="s">
        <v>715</v>
      </c>
      <c r="I5" s="330">
        <v>5</v>
      </c>
      <c r="J5" s="330"/>
      <c r="K5" s="330"/>
      <c r="L5" s="330"/>
      <c r="M5" s="330"/>
      <c r="N5" s="330" t="s">
        <v>715</v>
      </c>
      <c r="O5" s="330"/>
      <c r="P5" s="330"/>
      <c r="Q5" s="330" t="s">
        <v>715</v>
      </c>
      <c r="R5" s="330"/>
    </row>
    <row r="6" spans="2:18" x14ac:dyDescent="0.3">
      <c r="B6" s="330" t="s">
        <v>716</v>
      </c>
      <c r="C6" s="330">
        <v>64</v>
      </c>
      <c r="D6" s="330"/>
      <c r="E6" s="330"/>
      <c r="F6" s="330"/>
      <c r="G6" s="330"/>
      <c r="H6" s="330" t="s">
        <v>716</v>
      </c>
      <c r="I6" s="330">
        <v>4</v>
      </c>
      <c r="J6" s="330"/>
      <c r="K6" s="330"/>
      <c r="L6" s="330"/>
      <c r="M6" s="330"/>
      <c r="N6" s="330" t="s">
        <v>716</v>
      </c>
      <c r="O6" s="330"/>
      <c r="P6" s="330"/>
      <c r="Q6" s="330" t="s">
        <v>716</v>
      </c>
      <c r="R6" s="330"/>
    </row>
    <row r="7" spans="2:18" x14ac:dyDescent="0.3">
      <c r="B7" s="330" t="s">
        <v>717</v>
      </c>
      <c r="C7" s="330">
        <v>40</v>
      </c>
      <c r="D7" s="330"/>
      <c r="E7" s="330"/>
      <c r="F7" s="330"/>
      <c r="G7" s="330"/>
      <c r="H7" s="330" t="s">
        <v>717</v>
      </c>
      <c r="I7" s="330">
        <v>7</v>
      </c>
      <c r="J7" s="330"/>
      <c r="K7" s="330"/>
      <c r="L7" s="330"/>
      <c r="M7" s="330"/>
      <c r="N7" s="330" t="s">
        <v>717</v>
      </c>
      <c r="O7" s="330"/>
      <c r="P7" s="330"/>
      <c r="Q7" s="330" t="s">
        <v>717</v>
      </c>
      <c r="R7" s="330"/>
    </row>
    <row r="8" spans="2:18" x14ac:dyDescent="0.3">
      <c r="B8" s="330" t="s">
        <v>718</v>
      </c>
      <c r="C8" s="330">
        <v>60</v>
      </c>
      <c r="D8" s="330"/>
      <c r="E8" s="330"/>
      <c r="F8" s="330"/>
      <c r="G8" s="330"/>
      <c r="H8" s="330" t="s">
        <v>718</v>
      </c>
      <c r="I8" s="330">
        <v>7</v>
      </c>
      <c r="J8" s="330"/>
      <c r="K8" s="330"/>
      <c r="L8" s="330"/>
      <c r="M8" s="330"/>
      <c r="N8" s="330" t="s">
        <v>718</v>
      </c>
      <c r="O8" s="330"/>
      <c r="P8" s="330"/>
      <c r="Q8" s="330" t="s">
        <v>718</v>
      </c>
      <c r="R8" s="330"/>
    </row>
    <row r="9" spans="2:18" x14ac:dyDescent="0.3">
      <c r="B9" s="330" t="s">
        <v>719</v>
      </c>
      <c r="C9" s="330">
        <v>100</v>
      </c>
      <c r="D9" s="330"/>
      <c r="E9" s="330"/>
      <c r="F9" s="330"/>
      <c r="G9" s="330"/>
      <c r="H9" s="330" t="s">
        <v>719</v>
      </c>
      <c r="I9" s="330">
        <v>30</v>
      </c>
      <c r="J9" s="330"/>
      <c r="K9" s="330"/>
      <c r="L9" s="330"/>
      <c r="M9" s="330"/>
      <c r="N9" s="330" t="s">
        <v>719</v>
      </c>
      <c r="O9" s="330"/>
      <c r="P9" s="330"/>
      <c r="Q9" s="330" t="s">
        <v>719</v>
      </c>
      <c r="R9" s="330"/>
    </row>
    <row r="10" spans="2:18" x14ac:dyDescent="0.3">
      <c r="B10" s="330" t="s">
        <v>720</v>
      </c>
      <c r="C10" s="330">
        <v>100</v>
      </c>
      <c r="D10" s="330"/>
      <c r="E10" s="330"/>
      <c r="F10" s="330"/>
      <c r="G10" s="330"/>
      <c r="H10" s="330" t="s">
        <v>720</v>
      </c>
      <c r="I10" s="330">
        <v>15</v>
      </c>
      <c r="J10" s="330"/>
      <c r="K10" s="330"/>
      <c r="L10" s="330"/>
      <c r="M10" s="330"/>
      <c r="N10" s="330" t="s">
        <v>720</v>
      </c>
      <c r="O10" s="330"/>
      <c r="P10" s="330"/>
      <c r="Q10" s="330" t="s">
        <v>720</v>
      </c>
      <c r="R10" s="330"/>
    </row>
    <row r="11" spans="2:18" x14ac:dyDescent="0.3">
      <c r="C11">
        <v>376</v>
      </c>
      <c r="I11">
        <v>70</v>
      </c>
    </row>
    <row r="13" spans="2:18" x14ac:dyDescent="0.3">
      <c r="B13" s="203" t="s">
        <v>721</v>
      </c>
      <c r="C13" s="204"/>
      <c r="D13" s="308"/>
      <c r="E13" s="430" t="s">
        <v>721</v>
      </c>
      <c r="F13" s="431"/>
      <c r="G13" s="309"/>
      <c r="H13" s="430" t="s">
        <v>721</v>
      </c>
      <c r="I13" s="431"/>
      <c r="J13" s="309"/>
      <c r="K13" s="430" t="s">
        <v>721</v>
      </c>
      <c r="L13" s="431"/>
      <c r="M13" s="309"/>
      <c r="N13" s="430" t="s">
        <v>721</v>
      </c>
      <c r="O13" s="431"/>
      <c r="P13" s="309"/>
      <c r="Q13" s="430" t="s">
        <v>721</v>
      </c>
      <c r="R13" s="431"/>
    </row>
    <row r="14" spans="2:18" x14ac:dyDescent="0.3">
      <c r="B14" s="202" t="s">
        <v>349</v>
      </c>
      <c r="C14" s="201"/>
      <c r="E14" s="202" t="s">
        <v>116</v>
      </c>
      <c r="F14" s="201"/>
      <c r="H14" s="202"/>
      <c r="I14" s="201"/>
      <c r="K14" s="202" t="s">
        <v>190</v>
      </c>
      <c r="L14" s="201"/>
      <c r="N14" s="202"/>
      <c r="O14" s="201"/>
      <c r="Q14" s="202"/>
      <c r="R14" s="201"/>
    </row>
    <row r="15" spans="2:18" x14ac:dyDescent="0.3">
      <c r="B15" s="202" t="s">
        <v>351</v>
      </c>
      <c r="C15" s="201"/>
      <c r="E15" s="202" t="s">
        <v>216</v>
      </c>
      <c r="F15" s="201"/>
      <c r="H15" s="202"/>
      <c r="I15" s="201"/>
      <c r="K15" s="202" t="s">
        <v>272</v>
      </c>
      <c r="L15" s="201"/>
      <c r="N15" s="202"/>
      <c r="O15" s="201"/>
      <c r="Q15" s="202"/>
      <c r="R15" s="201"/>
    </row>
    <row r="16" spans="2:18" x14ac:dyDescent="0.3">
      <c r="B16" s="202" t="s">
        <v>353</v>
      </c>
      <c r="C16" s="201"/>
      <c r="E16" s="202" t="s">
        <v>289</v>
      </c>
      <c r="F16" s="201"/>
      <c r="H16" s="202"/>
      <c r="I16" s="201"/>
      <c r="K16" s="202" t="s">
        <v>294</v>
      </c>
      <c r="L16" s="201"/>
      <c r="N16" s="202"/>
      <c r="O16" s="201"/>
      <c r="Q16" s="202"/>
      <c r="R16" s="201"/>
    </row>
    <row r="17" spans="2:18" x14ac:dyDescent="0.3">
      <c r="B17" s="202" t="s">
        <v>179</v>
      </c>
      <c r="C17" s="201"/>
      <c r="E17" s="202"/>
      <c r="F17" s="201"/>
      <c r="H17" s="202"/>
      <c r="I17" s="201"/>
      <c r="K17" s="202" t="s">
        <v>355</v>
      </c>
      <c r="L17" s="201"/>
      <c r="N17" s="202"/>
      <c r="O17" s="201"/>
      <c r="Q17" s="202"/>
      <c r="R17" s="201"/>
    </row>
    <row r="18" spans="2:18" x14ac:dyDescent="0.3">
      <c r="B18" s="202" t="s">
        <v>182</v>
      </c>
      <c r="C18" s="201"/>
      <c r="E18" s="202"/>
      <c r="F18" s="201"/>
      <c r="H18" s="202"/>
      <c r="I18" s="201"/>
      <c r="K18" s="202" t="s">
        <v>193</v>
      </c>
      <c r="L18" s="201"/>
      <c r="N18" s="202"/>
      <c r="O18" s="201"/>
      <c r="Q18" s="202"/>
      <c r="R18" s="201"/>
    </row>
    <row r="19" spans="2:18" x14ac:dyDescent="0.3">
      <c r="B19" s="202" t="s">
        <v>186</v>
      </c>
      <c r="C19" s="201"/>
      <c r="E19" s="202"/>
      <c r="F19" s="201"/>
      <c r="H19" s="202"/>
      <c r="I19" s="201"/>
      <c r="K19" s="202" t="s">
        <v>275</v>
      </c>
      <c r="L19" s="201"/>
      <c r="N19" s="202"/>
      <c r="O19" s="201"/>
      <c r="Q19" s="202"/>
      <c r="R19" s="201"/>
    </row>
    <row r="20" spans="2:18" x14ac:dyDescent="0.3">
      <c r="B20" s="202" t="s">
        <v>263</v>
      </c>
      <c r="C20" s="201"/>
      <c r="E20" s="202"/>
      <c r="F20" s="201"/>
      <c r="H20" s="202"/>
      <c r="I20" s="201"/>
      <c r="K20" s="202" t="s">
        <v>297</v>
      </c>
      <c r="L20" s="201"/>
      <c r="N20" s="202"/>
      <c r="O20" s="201"/>
      <c r="Q20" s="202"/>
      <c r="R20" s="201"/>
    </row>
    <row r="21" spans="2:18" x14ac:dyDescent="0.3">
      <c r="B21" s="202" t="s">
        <v>266</v>
      </c>
      <c r="C21" s="201"/>
      <c r="E21" s="202"/>
      <c r="F21" s="201"/>
      <c r="H21" s="202"/>
      <c r="I21" s="201"/>
      <c r="K21" s="202" t="s">
        <v>358</v>
      </c>
      <c r="L21" s="201"/>
      <c r="N21" s="202"/>
      <c r="O21" s="201"/>
      <c r="Q21" s="202"/>
      <c r="R21" s="201"/>
    </row>
    <row r="22" spans="2:18" x14ac:dyDescent="0.3">
      <c r="B22" s="202" t="s">
        <v>269</v>
      </c>
      <c r="C22" s="201"/>
      <c r="E22" s="202"/>
      <c r="F22" s="201"/>
      <c r="H22" s="202"/>
      <c r="I22" s="201"/>
      <c r="K22" s="202"/>
      <c r="L22" s="201"/>
      <c r="N22" s="202"/>
      <c r="O22" s="201"/>
      <c r="Q22" s="202"/>
      <c r="R22" s="201"/>
    </row>
    <row r="23" spans="2:18" x14ac:dyDescent="0.3">
      <c r="B23" s="202"/>
      <c r="C23" s="201"/>
      <c r="E23" s="202"/>
      <c r="F23" s="201"/>
      <c r="H23" s="202"/>
      <c r="I23" s="201"/>
      <c r="K23" s="202"/>
      <c r="L23" s="201"/>
      <c r="N23" s="202"/>
      <c r="O23" s="201"/>
      <c r="Q23" s="202"/>
      <c r="R23" s="201"/>
    </row>
    <row r="24" spans="2:18" x14ac:dyDescent="0.3">
      <c r="B24" s="202" t="s">
        <v>168</v>
      </c>
      <c r="C24" s="201"/>
      <c r="E24" s="202"/>
      <c r="F24" s="201"/>
      <c r="H24" s="202"/>
      <c r="I24" s="201"/>
      <c r="K24" s="202"/>
      <c r="L24" s="201"/>
      <c r="N24" s="202"/>
      <c r="O24" s="201"/>
      <c r="Q24" s="202"/>
      <c r="R24" s="201"/>
    </row>
    <row r="25" spans="2:18" x14ac:dyDescent="0.3">
      <c r="B25" s="202" t="s">
        <v>251</v>
      </c>
      <c r="C25" s="201"/>
      <c r="E25" s="202"/>
      <c r="F25" s="201"/>
      <c r="H25" s="202"/>
      <c r="I25" s="201"/>
      <c r="K25" s="202"/>
      <c r="L25" s="201"/>
      <c r="N25" s="202"/>
      <c r="O25" s="201"/>
      <c r="Q25" s="202"/>
      <c r="R25" s="201"/>
    </row>
    <row r="26" spans="2:18" x14ac:dyDescent="0.3">
      <c r="B26" s="202" t="s">
        <v>170</v>
      </c>
      <c r="C26" s="201"/>
      <c r="E26" s="202"/>
      <c r="F26" s="201"/>
      <c r="H26" s="202"/>
      <c r="I26" s="201"/>
      <c r="K26" s="202"/>
      <c r="L26" s="201"/>
      <c r="N26" s="202"/>
      <c r="O26" s="201"/>
      <c r="Q26" s="202"/>
      <c r="R26" s="201"/>
    </row>
    <row r="27" spans="2:18" x14ac:dyDescent="0.3">
      <c r="B27" s="202" t="s">
        <v>254</v>
      </c>
      <c r="C27" s="201"/>
      <c r="E27" s="202"/>
      <c r="F27" s="201"/>
      <c r="H27" s="202"/>
      <c r="I27" s="201"/>
      <c r="K27" s="202"/>
      <c r="L27" s="201"/>
      <c r="N27" s="202"/>
      <c r="O27" s="201"/>
      <c r="Q27" s="202"/>
      <c r="R27" s="201"/>
    </row>
    <row r="28" spans="2:18" x14ac:dyDescent="0.3">
      <c r="B28" s="202" t="s">
        <v>172</v>
      </c>
      <c r="C28" s="201"/>
      <c r="E28" s="202"/>
      <c r="F28" s="201"/>
      <c r="H28" s="202"/>
      <c r="I28" s="201"/>
      <c r="K28" s="202"/>
      <c r="L28" s="201"/>
      <c r="N28" s="202"/>
      <c r="O28" s="201"/>
      <c r="Q28" s="202"/>
      <c r="R28" s="201"/>
    </row>
    <row r="29" spans="2:18" x14ac:dyDescent="0.3">
      <c r="B29" s="202" t="s">
        <v>257</v>
      </c>
      <c r="C29" s="201"/>
      <c r="E29" s="202"/>
      <c r="F29" s="201"/>
      <c r="H29" s="202"/>
      <c r="I29" s="201"/>
      <c r="K29" s="202"/>
      <c r="L29" s="201"/>
      <c r="N29" s="202"/>
      <c r="O29" s="201"/>
      <c r="Q29" s="202"/>
      <c r="R29" s="201"/>
    </row>
    <row r="30" spans="2:18" x14ac:dyDescent="0.3">
      <c r="B30" s="202"/>
      <c r="C30" s="201"/>
      <c r="E30" s="202"/>
      <c r="F30" s="201"/>
      <c r="H30" s="202"/>
      <c r="I30" s="201"/>
      <c r="K30" s="202"/>
      <c r="L30" s="201"/>
      <c r="N30" s="202"/>
      <c r="O30" s="201"/>
      <c r="Q30" s="202"/>
      <c r="R30" s="201"/>
    </row>
    <row r="31" spans="2:18" x14ac:dyDescent="0.3">
      <c r="B31" s="202" t="s">
        <v>361</v>
      </c>
      <c r="C31" s="201"/>
      <c r="E31" s="202"/>
      <c r="F31" s="201"/>
      <c r="H31" s="202"/>
      <c r="I31" s="201"/>
      <c r="K31" s="202"/>
      <c r="L31" s="201"/>
      <c r="N31" s="202"/>
      <c r="O31" s="201"/>
      <c r="Q31" s="202"/>
      <c r="R31" s="201"/>
    </row>
    <row r="32" spans="2:18" x14ac:dyDescent="0.3">
      <c r="B32" s="202" t="s">
        <v>304</v>
      </c>
      <c r="C32" s="201"/>
      <c r="E32" s="202"/>
      <c r="F32" s="201"/>
      <c r="H32" s="202"/>
      <c r="I32" s="201"/>
      <c r="K32" s="202"/>
      <c r="L32" s="201"/>
      <c r="N32" s="202"/>
      <c r="O32" s="201"/>
      <c r="Q32" s="202"/>
      <c r="R32" s="201"/>
    </row>
    <row r="33" spans="2:18" x14ac:dyDescent="0.3">
      <c r="B33" s="202" t="s">
        <v>364</v>
      </c>
      <c r="C33" s="201"/>
      <c r="E33" s="202"/>
      <c r="F33" s="201"/>
      <c r="H33" s="202"/>
      <c r="I33" s="201"/>
      <c r="K33" s="202"/>
      <c r="L33" s="201"/>
      <c r="N33" s="202"/>
      <c r="O33" s="201"/>
      <c r="Q33" s="202"/>
      <c r="R33" s="201"/>
    </row>
    <row r="34" spans="2:18" x14ac:dyDescent="0.3">
      <c r="B34" s="202" t="s">
        <v>307</v>
      </c>
      <c r="C34" s="201"/>
      <c r="E34" s="202"/>
      <c r="F34" s="201"/>
      <c r="H34" s="202"/>
      <c r="I34" s="201"/>
      <c r="K34" s="202"/>
      <c r="L34" s="201"/>
      <c r="N34" s="202"/>
      <c r="O34" s="201"/>
      <c r="Q34" s="202"/>
      <c r="R34" s="201"/>
    </row>
    <row r="35" spans="2:18" x14ac:dyDescent="0.3">
      <c r="B35" s="202" t="s">
        <v>367</v>
      </c>
      <c r="C35" s="201"/>
      <c r="E35" s="202"/>
      <c r="F35" s="201"/>
      <c r="H35" s="202"/>
      <c r="I35" s="201"/>
      <c r="K35" s="202"/>
      <c r="L35" s="201"/>
      <c r="N35" s="202"/>
      <c r="O35" s="201"/>
      <c r="Q35" s="202"/>
      <c r="R35" s="201"/>
    </row>
    <row r="36" spans="2:18" x14ac:dyDescent="0.3">
      <c r="B36" s="202" t="s">
        <v>310</v>
      </c>
      <c r="C36" s="201"/>
      <c r="E36" s="202"/>
      <c r="F36" s="201"/>
      <c r="H36" s="202"/>
      <c r="I36" s="201"/>
      <c r="K36" s="202"/>
      <c r="L36" s="201"/>
      <c r="N36" s="202"/>
      <c r="O36" s="201"/>
      <c r="Q36" s="202"/>
      <c r="R36" s="201"/>
    </row>
    <row r="37" spans="2:18" x14ac:dyDescent="0.3">
      <c r="B37" s="202" t="s">
        <v>370</v>
      </c>
      <c r="C37" s="201"/>
      <c r="E37" s="202"/>
      <c r="F37" s="201"/>
      <c r="H37" s="202"/>
      <c r="I37" s="201"/>
      <c r="K37" s="202"/>
      <c r="L37" s="201"/>
      <c r="N37" s="202"/>
      <c r="O37" s="201"/>
      <c r="Q37" s="202"/>
      <c r="R37" s="201"/>
    </row>
    <row r="38" spans="2:18" x14ac:dyDescent="0.3">
      <c r="B38" s="202" t="s">
        <v>313</v>
      </c>
      <c r="C38" s="201"/>
      <c r="E38" s="202"/>
      <c r="F38" s="201"/>
      <c r="H38" s="202"/>
      <c r="I38" s="201"/>
      <c r="K38" s="202"/>
      <c r="L38" s="201"/>
      <c r="N38" s="202"/>
      <c r="O38" s="201"/>
      <c r="Q38" s="202"/>
      <c r="R38" s="201"/>
    </row>
    <row r="39" spans="2:18" x14ac:dyDescent="0.3">
      <c r="B39" s="202" t="s">
        <v>373</v>
      </c>
      <c r="C39" s="201"/>
      <c r="E39" s="202"/>
      <c r="F39" s="201"/>
      <c r="H39" s="202"/>
      <c r="I39" s="201"/>
      <c r="K39" s="202"/>
      <c r="L39" s="201"/>
      <c r="N39" s="202"/>
      <c r="O39" s="201"/>
      <c r="Q39" s="202"/>
      <c r="R39" s="201"/>
    </row>
    <row r="40" spans="2:18" x14ac:dyDescent="0.3">
      <c r="B40" s="202"/>
      <c r="C40" s="201"/>
    </row>
    <row r="41" spans="2:18" x14ac:dyDescent="0.3">
      <c r="B41" s="202"/>
      <c r="C41" s="201"/>
    </row>
    <row r="42" spans="2:18" x14ac:dyDescent="0.3">
      <c r="B42" s="202" t="s">
        <v>291</v>
      </c>
      <c r="C42" s="201"/>
    </row>
    <row r="43" spans="2:18" x14ac:dyDescent="0.3">
      <c r="B43" s="202" t="s">
        <v>218</v>
      </c>
      <c r="C43" s="201"/>
    </row>
    <row r="44" spans="2:18" x14ac:dyDescent="0.3">
      <c r="B44" s="202" t="s">
        <v>121</v>
      </c>
      <c r="C44" s="201"/>
    </row>
    <row r="45" spans="2:18" x14ac:dyDescent="0.3">
      <c r="B45" s="202"/>
      <c r="C45" s="201"/>
    </row>
    <row r="46" spans="2:18" x14ac:dyDescent="0.3">
      <c r="B46" s="202" t="s">
        <v>175</v>
      </c>
      <c r="C46" s="201"/>
    </row>
    <row r="47" spans="2:18" x14ac:dyDescent="0.3">
      <c r="B47" s="202" t="s">
        <v>260</v>
      </c>
      <c r="C47" s="201"/>
    </row>
    <row r="48" spans="2:18" x14ac:dyDescent="0.3">
      <c r="B48" s="202"/>
      <c r="C48" s="201"/>
    </row>
    <row r="49" spans="2:3" x14ac:dyDescent="0.3">
      <c r="B49" s="88"/>
      <c r="C49" s="201"/>
    </row>
    <row r="50" spans="2:3" x14ac:dyDescent="0.3">
      <c r="B50" s="88"/>
      <c r="C50" s="201"/>
    </row>
    <row r="52" spans="2:3" x14ac:dyDescent="0.3">
      <c r="B52" s="88"/>
    </row>
    <row r="53" spans="2:3" x14ac:dyDescent="0.3">
      <c r="B53" s="88"/>
    </row>
    <row r="54" spans="2:3" x14ac:dyDescent="0.3">
      <c r="B54" s="88"/>
    </row>
    <row r="56" spans="2:3" x14ac:dyDescent="0.3">
      <c r="B56" s="183"/>
    </row>
  </sheetData>
  <mergeCells count="11">
    <mergeCell ref="Q13:R13"/>
    <mergeCell ref="B2:C2"/>
    <mergeCell ref="E2:F2"/>
    <mergeCell ref="H2:I2"/>
    <mergeCell ref="K2:L2"/>
    <mergeCell ref="N2:O2"/>
    <mergeCell ref="Q2:R2"/>
    <mergeCell ref="E13:F13"/>
    <mergeCell ref="H13:I13"/>
    <mergeCell ref="K13:L13"/>
    <mergeCell ref="N13:O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D54"/>
  <sheetViews>
    <sheetView topLeftCell="E1" zoomScale="70" zoomScaleNormal="70" workbookViewId="0">
      <selection activeCell="T18" sqref="T18"/>
    </sheetView>
  </sheetViews>
  <sheetFormatPr defaultColWidth="8.6640625" defaultRowHeight="14.4" x14ac:dyDescent="0.3"/>
  <cols>
    <col min="2" max="2" width="24" customWidth="1"/>
    <col min="3" max="3" width="31.6640625" customWidth="1"/>
    <col min="4" max="4" width="15.33203125" customWidth="1"/>
    <col min="5" max="5" width="18.33203125" customWidth="1"/>
    <col min="6" max="6" width="9.6640625" customWidth="1"/>
    <col min="7" max="7" width="2.33203125" customWidth="1"/>
    <col min="8" max="8" width="23.33203125" customWidth="1"/>
    <col min="9" max="9" width="31.6640625" customWidth="1"/>
    <col min="10" max="10" width="2.6640625" customWidth="1"/>
    <col min="11" max="15" width="8.6640625" style="62" customWidth="1"/>
    <col min="16" max="20" width="8.6640625" customWidth="1"/>
    <col min="21" max="24" width="5.33203125" bestFit="1" customWidth="1"/>
    <col min="25" max="25" width="15" customWidth="1"/>
    <col min="26" max="26" width="7.33203125" style="62" customWidth="1"/>
    <col min="27" max="27" width="5" style="62" bestFit="1" customWidth="1"/>
    <col min="28" max="28" width="3.33203125" style="62" bestFit="1" customWidth="1"/>
    <col min="29" max="29" width="8.33203125" style="62" bestFit="1" customWidth="1"/>
    <col min="30" max="30" width="5.33203125" style="62" bestFit="1" customWidth="1"/>
  </cols>
  <sheetData>
    <row r="2" spans="2:20" ht="15" customHeight="1" thickBot="1" x14ac:dyDescent="0.35">
      <c r="B2" s="57"/>
      <c r="C2" s="57"/>
      <c r="D2" s="57"/>
      <c r="E2" s="57"/>
      <c r="F2" s="57"/>
      <c r="G2" s="57"/>
      <c r="H2" s="359" t="s">
        <v>726</v>
      </c>
      <c r="I2" s="79" t="s">
        <v>727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0" ht="15" customHeight="1" x14ac:dyDescent="0.3">
      <c r="B3" s="433" t="s">
        <v>728</v>
      </c>
      <c r="C3" s="434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6"/>
    </row>
    <row r="4" spans="2:20" x14ac:dyDescent="0.3">
      <c r="B4" s="437" t="s">
        <v>729</v>
      </c>
      <c r="C4" s="439" t="s">
        <v>730</v>
      </c>
      <c r="D4" s="439" t="s">
        <v>731</v>
      </c>
      <c r="E4" s="439" t="s">
        <v>97</v>
      </c>
      <c r="F4" s="91"/>
      <c r="G4" s="441" t="s">
        <v>732</v>
      </c>
      <c r="H4" s="443" t="s">
        <v>733</v>
      </c>
      <c r="I4" s="444"/>
      <c r="J4" s="441" t="s">
        <v>734</v>
      </c>
      <c r="K4" s="443">
        <v>16</v>
      </c>
      <c r="L4" s="445"/>
      <c r="M4" s="444"/>
      <c r="N4" s="443">
        <v>16</v>
      </c>
      <c r="O4" s="445"/>
      <c r="P4" s="444"/>
      <c r="Q4" s="449" t="s">
        <v>735</v>
      </c>
      <c r="R4" s="451" t="s">
        <v>736</v>
      </c>
      <c r="S4" s="452"/>
      <c r="T4" s="453"/>
    </row>
    <row r="5" spans="2:20" ht="28.8" x14ac:dyDescent="0.3">
      <c r="B5" s="438"/>
      <c r="C5" s="440"/>
      <c r="D5" s="440"/>
      <c r="E5" s="440"/>
      <c r="F5" s="91"/>
      <c r="G5" s="442"/>
      <c r="H5" s="443" t="s">
        <v>737</v>
      </c>
      <c r="I5" s="444"/>
      <c r="J5" s="442"/>
      <c r="K5" s="443">
        <v>1</v>
      </c>
      <c r="L5" s="445"/>
      <c r="M5" s="444"/>
      <c r="N5" s="443">
        <v>2</v>
      </c>
      <c r="O5" s="445"/>
      <c r="P5" s="444"/>
      <c r="Q5" s="450"/>
      <c r="R5" s="110" t="s">
        <v>738</v>
      </c>
      <c r="S5" s="110" t="s">
        <v>739</v>
      </c>
      <c r="T5" s="111" t="s">
        <v>740</v>
      </c>
    </row>
    <row r="6" spans="2:20" x14ac:dyDescent="0.3">
      <c r="B6" s="99"/>
      <c r="C6" s="113"/>
      <c r="D6" s="113"/>
      <c r="E6" s="113"/>
      <c r="F6" s="91"/>
      <c r="G6" s="97"/>
      <c r="H6" s="443" t="s">
        <v>741</v>
      </c>
      <c r="I6" s="444"/>
      <c r="J6" s="98"/>
      <c r="K6" s="92" t="s">
        <v>742</v>
      </c>
      <c r="L6" s="92" t="s">
        <v>743</v>
      </c>
      <c r="M6" s="92" t="s">
        <v>744</v>
      </c>
      <c r="N6" s="92" t="s">
        <v>742</v>
      </c>
      <c r="O6" s="92" t="s">
        <v>743</v>
      </c>
      <c r="P6" s="92" t="s">
        <v>744</v>
      </c>
      <c r="Q6" s="346"/>
      <c r="R6" s="110"/>
      <c r="S6" s="110"/>
      <c r="T6" s="111"/>
    </row>
    <row r="7" spans="2:20" ht="15.6" x14ac:dyDescent="0.3">
      <c r="B7" s="114"/>
      <c r="C7" s="59"/>
      <c r="D7" s="59"/>
      <c r="E7" s="59"/>
      <c r="F7" s="93">
        <v>42</v>
      </c>
      <c r="G7" s="350"/>
      <c r="H7" s="446" t="s">
        <v>745</v>
      </c>
      <c r="I7" s="447"/>
      <c r="J7" s="350"/>
      <c r="K7" s="347"/>
      <c r="L7" s="348"/>
      <c r="M7" s="349"/>
      <c r="N7" s="347"/>
      <c r="O7" s="348"/>
      <c r="P7" s="349"/>
      <c r="Q7" s="351"/>
      <c r="R7" s="101"/>
      <c r="S7" s="101"/>
      <c r="T7" s="102"/>
    </row>
    <row r="8" spans="2:20" ht="15.6" x14ac:dyDescent="0.3">
      <c r="B8" s="114"/>
      <c r="C8" s="59"/>
      <c r="D8" s="59"/>
      <c r="E8" s="59"/>
      <c r="F8" s="93">
        <v>41</v>
      </c>
      <c r="G8" s="350"/>
      <c r="H8" s="446" t="s">
        <v>746</v>
      </c>
      <c r="I8" s="447"/>
      <c r="J8" s="350"/>
      <c r="K8" s="347"/>
      <c r="L8" s="348"/>
      <c r="M8" s="349"/>
      <c r="N8" s="347"/>
      <c r="O8" s="348"/>
      <c r="P8" s="349"/>
      <c r="Q8" s="351"/>
      <c r="R8" s="101"/>
      <c r="S8" s="101"/>
      <c r="T8" s="102"/>
    </row>
    <row r="9" spans="2:20" ht="15.6" x14ac:dyDescent="0.3">
      <c r="B9" s="114"/>
      <c r="C9" s="59"/>
      <c r="D9" s="59"/>
      <c r="E9" s="59"/>
      <c r="F9" s="93">
        <v>40</v>
      </c>
      <c r="G9" s="350"/>
      <c r="H9" s="446" t="s">
        <v>747</v>
      </c>
      <c r="I9" s="447"/>
      <c r="J9" s="350"/>
      <c r="K9" s="347"/>
      <c r="L9" s="348"/>
      <c r="M9" s="349"/>
      <c r="N9" s="347"/>
      <c r="O9" s="348"/>
      <c r="P9" s="349"/>
      <c r="Q9" s="351"/>
      <c r="R9" s="101"/>
      <c r="S9" s="101"/>
      <c r="T9" s="102"/>
    </row>
    <row r="10" spans="2:20" ht="15.6" x14ac:dyDescent="0.3">
      <c r="B10" s="114"/>
      <c r="C10" s="59"/>
      <c r="D10" s="59"/>
      <c r="E10" s="59"/>
      <c r="F10" s="93">
        <v>39</v>
      </c>
      <c r="G10" s="350"/>
      <c r="H10" s="446" t="s">
        <v>747</v>
      </c>
      <c r="I10" s="447"/>
      <c r="J10" s="350"/>
      <c r="K10" s="347"/>
      <c r="L10" s="348"/>
      <c r="M10" s="349"/>
      <c r="N10" s="347"/>
      <c r="O10" s="348"/>
      <c r="P10" s="349"/>
      <c r="Q10" s="351"/>
      <c r="R10" s="101"/>
      <c r="S10" s="101"/>
      <c r="T10" s="102"/>
    </row>
    <row r="11" spans="2:20" ht="15.6" x14ac:dyDescent="0.3">
      <c r="B11" s="114"/>
      <c r="C11" s="59"/>
      <c r="D11" s="59"/>
      <c r="E11" s="59"/>
      <c r="F11" s="93">
        <v>38</v>
      </c>
      <c r="G11" s="350"/>
      <c r="H11" s="446" t="s">
        <v>746</v>
      </c>
      <c r="I11" s="447"/>
      <c r="J11" s="350"/>
      <c r="K11" s="347"/>
      <c r="L11" s="348"/>
      <c r="M11" s="349"/>
      <c r="N11" s="347"/>
      <c r="O11" s="348"/>
      <c r="P11" s="349"/>
      <c r="Q11" s="351"/>
      <c r="R11" s="101"/>
      <c r="S11" s="101"/>
      <c r="T11" s="102"/>
    </row>
    <row r="12" spans="2:20" ht="15.6" x14ac:dyDescent="0.3">
      <c r="B12" s="114"/>
      <c r="C12" s="59"/>
      <c r="D12" s="59"/>
      <c r="E12" s="59"/>
      <c r="F12" s="93">
        <v>37</v>
      </c>
      <c r="G12" s="350"/>
      <c r="H12" s="448" t="s">
        <v>748</v>
      </c>
      <c r="I12" s="448"/>
      <c r="J12" s="350" t="s">
        <v>749</v>
      </c>
      <c r="K12" s="347"/>
      <c r="L12" s="348">
        <v>113</v>
      </c>
      <c r="M12" s="349"/>
      <c r="N12" s="347"/>
      <c r="O12" s="348"/>
      <c r="P12" s="349"/>
      <c r="Q12" s="351">
        <v>6.4</v>
      </c>
      <c r="R12" s="101"/>
      <c r="S12" s="101">
        <v>1</v>
      </c>
      <c r="T12" s="102">
        <v>1</v>
      </c>
    </row>
    <row r="13" spans="2:20" x14ac:dyDescent="0.3">
      <c r="B13" s="114"/>
      <c r="C13" s="112"/>
      <c r="D13" s="59"/>
      <c r="E13" s="59"/>
      <c r="F13" s="93">
        <v>36</v>
      </c>
      <c r="G13" s="458" t="s">
        <v>750</v>
      </c>
      <c r="H13" s="448" t="s">
        <v>751</v>
      </c>
      <c r="I13" s="448"/>
      <c r="J13" s="458" t="s">
        <v>749</v>
      </c>
      <c r="K13" s="454">
        <v>420</v>
      </c>
      <c r="L13" s="455"/>
      <c r="M13" s="456"/>
      <c r="N13" s="454">
        <v>420</v>
      </c>
      <c r="O13" s="455"/>
      <c r="P13" s="456"/>
      <c r="Q13" s="457" t="s">
        <v>752</v>
      </c>
      <c r="R13" s="101"/>
      <c r="S13" s="101"/>
      <c r="T13" s="102"/>
    </row>
    <row r="14" spans="2:20" x14ac:dyDescent="0.3">
      <c r="B14" s="114"/>
      <c r="C14" s="112"/>
      <c r="D14" s="59"/>
      <c r="E14" s="59"/>
      <c r="F14" s="93">
        <v>35</v>
      </c>
      <c r="G14" s="458"/>
      <c r="H14" s="448"/>
      <c r="I14" s="448"/>
      <c r="J14" s="458"/>
      <c r="K14" s="454"/>
      <c r="L14" s="455"/>
      <c r="M14" s="456"/>
      <c r="N14" s="454"/>
      <c r="O14" s="455"/>
      <c r="P14" s="456"/>
      <c r="Q14" s="457"/>
      <c r="R14" s="116"/>
      <c r="S14" s="117"/>
      <c r="T14" s="117"/>
    </row>
    <row r="15" spans="2:20" ht="15.6" x14ac:dyDescent="0.3">
      <c r="B15" s="114"/>
      <c r="C15" s="112"/>
      <c r="D15" s="59"/>
      <c r="E15" s="59"/>
      <c r="F15" s="93">
        <v>34</v>
      </c>
      <c r="G15" s="350"/>
      <c r="H15" s="448"/>
      <c r="I15" s="448"/>
      <c r="J15" s="350"/>
      <c r="K15" s="347"/>
      <c r="L15" s="348"/>
      <c r="M15" s="349"/>
      <c r="N15" s="347"/>
      <c r="O15" s="348"/>
      <c r="P15" s="352"/>
      <c r="Q15" s="351"/>
      <c r="R15" s="116"/>
      <c r="S15" s="117"/>
      <c r="T15" s="117"/>
    </row>
    <row r="16" spans="2:20" x14ac:dyDescent="0.3">
      <c r="B16" s="114"/>
      <c r="C16" s="112"/>
      <c r="D16" s="59"/>
      <c r="E16" s="59"/>
      <c r="F16" s="93">
        <v>33</v>
      </c>
      <c r="G16" s="458" t="s">
        <v>750</v>
      </c>
      <c r="H16" s="448" t="s">
        <v>753</v>
      </c>
      <c r="I16" s="448"/>
      <c r="J16" s="458" t="s">
        <v>749</v>
      </c>
      <c r="K16" s="454"/>
      <c r="L16" s="455">
        <v>650</v>
      </c>
      <c r="M16" s="456"/>
      <c r="N16" s="454"/>
      <c r="O16" s="461"/>
      <c r="P16" s="456">
        <v>650</v>
      </c>
      <c r="Q16" s="462">
        <v>18.100000000000001</v>
      </c>
      <c r="R16" s="116"/>
      <c r="S16" s="117"/>
      <c r="T16" s="117"/>
    </row>
    <row r="17" spans="2:20" x14ac:dyDescent="0.3">
      <c r="B17" s="114"/>
      <c r="C17" s="112"/>
      <c r="D17" s="59"/>
      <c r="E17" s="59"/>
      <c r="F17" s="93">
        <v>32</v>
      </c>
      <c r="G17" s="458"/>
      <c r="H17" s="448"/>
      <c r="I17" s="448"/>
      <c r="J17" s="458"/>
      <c r="K17" s="454"/>
      <c r="L17" s="455"/>
      <c r="M17" s="456"/>
      <c r="N17" s="454"/>
      <c r="O17" s="461"/>
      <c r="P17" s="456"/>
      <c r="Q17" s="462"/>
      <c r="R17" s="116"/>
      <c r="S17" s="117"/>
      <c r="T17" s="117"/>
    </row>
    <row r="18" spans="2:20" ht="15.6" x14ac:dyDescent="0.3">
      <c r="B18" s="114"/>
      <c r="C18" s="112"/>
      <c r="D18" s="59"/>
      <c r="E18" s="59"/>
      <c r="F18" s="93">
        <v>31</v>
      </c>
      <c r="G18" s="350" t="s">
        <v>750</v>
      </c>
      <c r="H18" s="459" t="s">
        <v>754</v>
      </c>
      <c r="I18" s="459"/>
      <c r="J18" s="350" t="s">
        <v>749</v>
      </c>
      <c r="K18" s="347"/>
      <c r="L18" s="348"/>
      <c r="M18" s="349"/>
      <c r="N18" s="347"/>
      <c r="O18" s="348"/>
      <c r="P18" s="352"/>
      <c r="Q18" s="351"/>
      <c r="R18" s="116"/>
      <c r="S18" s="117"/>
      <c r="T18" s="117"/>
    </row>
    <row r="19" spans="2:20" ht="15.6" x14ac:dyDescent="0.3">
      <c r="B19" s="114"/>
      <c r="C19" s="112"/>
      <c r="D19" s="59"/>
      <c r="E19" s="59"/>
      <c r="F19" s="93">
        <v>30</v>
      </c>
      <c r="G19" s="350"/>
      <c r="J19" s="350"/>
      <c r="K19" s="347"/>
      <c r="L19" s="348"/>
      <c r="M19" s="349"/>
      <c r="N19" s="347"/>
      <c r="O19" s="348"/>
      <c r="P19" s="352"/>
      <c r="Q19" s="351"/>
      <c r="R19" s="116"/>
      <c r="S19" s="117"/>
      <c r="T19" s="117"/>
    </row>
    <row r="20" spans="2:20" ht="15.6" x14ac:dyDescent="0.3">
      <c r="B20" s="114"/>
      <c r="C20" s="112"/>
      <c r="D20" s="59"/>
      <c r="E20" s="59"/>
      <c r="F20" s="93">
        <v>29</v>
      </c>
      <c r="G20" s="350"/>
      <c r="H20" s="460"/>
      <c r="I20" s="460"/>
      <c r="J20" s="350"/>
      <c r="K20" s="347"/>
      <c r="L20" s="348"/>
      <c r="M20" s="349"/>
      <c r="N20" s="347"/>
      <c r="O20" s="348"/>
      <c r="P20" s="352"/>
      <c r="Q20" s="351"/>
      <c r="R20" s="116"/>
      <c r="S20" s="117"/>
      <c r="T20" s="117"/>
    </row>
    <row r="21" spans="2:20" ht="15.6" x14ac:dyDescent="0.3">
      <c r="B21" s="114"/>
      <c r="C21" s="112"/>
      <c r="D21" s="59"/>
      <c r="E21" s="59"/>
      <c r="F21" s="93">
        <v>28</v>
      </c>
      <c r="G21" s="350"/>
      <c r="H21" s="460"/>
      <c r="I21" s="460"/>
      <c r="J21" s="350"/>
      <c r="K21" s="347"/>
      <c r="L21" s="348"/>
      <c r="M21" s="349"/>
      <c r="N21" s="347"/>
      <c r="O21" s="348"/>
      <c r="P21" s="352"/>
      <c r="Q21" s="351"/>
      <c r="R21" s="116"/>
      <c r="S21" s="117"/>
      <c r="T21" s="117"/>
    </row>
    <row r="22" spans="2:20" ht="15.6" x14ac:dyDescent="0.3">
      <c r="B22" s="114"/>
      <c r="C22" s="112"/>
      <c r="D22" s="59"/>
      <c r="E22" s="59"/>
      <c r="F22" s="93">
        <v>27</v>
      </c>
      <c r="G22" s="350"/>
      <c r="H22" s="460"/>
      <c r="I22" s="460"/>
      <c r="J22" s="350"/>
      <c r="K22" s="347"/>
      <c r="L22" s="348"/>
      <c r="M22" s="349"/>
      <c r="N22" s="347"/>
      <c r="O22" s="348"/>
      <c r="P22" s="352"/>
      <c r="Q22" s="351"/>
      <c r="R22" s="116"/>
      <c r="S22" s="117"/>
      <c r="T22" s="117"/>
    </row>
    <row r="23" spans="2:20" ht="15.6" x14ac:dyDescent="0.3">
      <c r="B23" s="114"/>
      <c r="C23" s="112"/>
      <c r="D23" s="59"/>
      <c r="E23" s="59"/>
      <c r="F23" s="93">
        <v>26</v>
      </c>
      <c r="G23" s="466" t="s">
        <v>750</v>
      </c>
      <c r="H23" s="459" t="s">
        <v>755</v>
      </c>
      <c r="I23" s="459"/>
      <c r="J23" s="466" t="s">
        <v>749</v>
      </c>
      <c r="K23" s="347"/>
      <c r="L23" s="348"/>
      <c r="M23" s="477">
        <v>1800</v>
      </c>
      <c r="N23" s="347"/>
      <c r="O23" s="348"/>
      <c r="P23" s="477">
        <v>1800</v>
      </c>
      <c r="Q23" s="457">
        <v>148</v>
      </c>
      <c r="R23" s="116">
        <v>8</v>
      </c>
      <c r="S23" s="117"/>
      <c r="T23" s="117">
        <v>2</v>
      </c>
    </row>
    <row r="24" spans="2:20" ht="15.6" x14ac:dyDescent="0.3">
      <c r="B24" s="114"/>
      <c r="C24" s="112"/>
      <c r="D24" s="59"/>
      <c r="E24" s="59"/>
      <c r="F24" s="93">
        <v>25</v>
      </c>
      <c r="G24" s="466"/>
      <c r="H24" s="459"/>
      <c r="I24" s="459"/>
      <c r="J24" s="466"/>
      <c r="K24" s="347"/>
      <c r="L24" s="348"/>
      <c r="M24" s="478"/>
      <c r="N24" s="347"/>
      <c r="O24" s="348"/>
      <c r="P24" s="478"/>
      <c r="Q24" s="480"/>
      <c r="R24" s="116"/>
      <c r="S24" s="117"/>
      <c r="T24" s="117"/>
    </row>
    <row r="25" spans="2:20" ht="15.6" x14ac:dyDescent="0.3">
      <c r="B25" s="114"/>
      <c r="C25" s="112"/>
      <c r="D25" s="59"/>
      <c r="E25" s="59"/>
      <c r="F25" s="93">
        <v>24</v>
      </c>
      <c r="G25" s="466" t="s">
        <v>750</v>
      </c>
      <c r="H25" s="459" t="s">
        <v>756</v>
      </c>
      <c r="I25" s="459"/>
      <c r="J25" s="466" t="s">
        <v>749</v>
      </c>
      <c r="K25" s="347"/>
      <c r="L25" s="348"/>
      <c r="M25" s="478"/>
      <c r="N25" s="347"/>
      <c r="O25" s="348"/>
      <c r="P25" s="478"/>
      <c r="Q25" s="480"/>
      <c r="R25" s="116"/>
      <c r="S25" s="117"/>
      <c r="T25" s="117"/>
    </row>
    <row r="26" spans="2:20" ht="15.6" x14ac:dyDescent="0.3">
      <c r="B26" s="114"/>
      <c r="C26" s="112"/>
      <c r="D26" s="59"/>
      <c r="E26" s="59"/>
      <c r="F26" s="93">
        <v>23</v>
      </c>
      <c r="G26" s="466"/>
      <c r="H26" s="459"/>
      <c r="I26" s="459"/>
      <c r="J26" s="466"/>
      <c r="K26" s="347"/>
      <c r="L26" s="348"/>
      <c r="M26" s="478"/>
      <c r="N26" s="347"/>
      <c r="O26" s="348"/>
      <c r="P26" s="478"/>
      <c r="Q26" s="480"/>
      <c r="R26" s="116"/>
      <c r="S26" s="117"/>
      <c r="T26" s="117"/>
    </row>
    <row r="27" spans="2:20" ht="15.6" x14ac:dyDescent="0.3">
      <c r="B27" s="114"/>
      <c r="C27" s="112"/>
      <c r="D27" s="59"/>
      <c r="E27" s="59"/>
      <c r="F27" s="93">
        <v>22</v>
      </c>
      <c r="G27" s="466" t="s">
        <v>750</v>
      </c>
      <c r="H27" s="459" t="s">
        <v>756</v>
      </c>
      <c r="I27" s="459"/>
      <c r="J27" s="466" t="s">
        <v>749</v>
      </c>
      <c r="K27" s="347"/>
      <c r="L27" s="348"/>
      <c r="M27" s="478"/>
      <c r="N27" s="347"/>
      <c r="O27" s="348"/>
      <c r="P27" s="478"/>
      <c r="Q27" s="480"/>
      <c r="R27" s="116"/>
      <c r="S27" s="117"/>
      <c r="T27" s="117"/>
    </row>
    <row r="28" spans="2:20" ht="15.6" x14ac:dyDescent="0.3">
      <c r="B28" s="114"/>
      <c r="C28" s="112"/>
      <c r="D28" s="59"/>
      <c r="E28" s="59"/>
      <c r="F28" s="93">
        <v>21</v>
      </c>
      <c r="G28" s="466"/>
      <c r="H28" s="459"/>
      <c r="I28" s="459"/>
      <c r="J28" s="466"/>
      <c r="K28" s="347"/>
      <c r="L28" s="348"/>
      <c r="M28" s="478"/>
      <c r="N28" s="347"/>
      <c r="O28" s="348"/>
      <c r="P28" s="478"/>
      <c r="Q28" s="480"/>
      <c r="R28" s="116"/>
      <c r="S28" s="117"/>
      <c r="T28" s="117"/>
    </row>
    <row r="29" spans="2:20" ht="15.6" x14ac:dyDescent="0.3">
      <c r="B29" s="114"/>
      <c r="C29" s="112"/>
      <c r="D29" s="59"/>
      <c r="E29" s="59"/>
      <c r="F29" s="93">
        <v>20</v>
      </c>
      <c r="G29" s="471" t="s">
        <v>750</v>
      </c>
      <c r="H29" s="459" t="s">
        <v>757</v>
      </c>
      <c r="I29" s="459"/>
      <c r="J29" s="468" t="s">
        <v>749</v>
      </c>
      <c r="K29" s="347"/>
      <c r="L29" s="348"/>
      <c r="M29" s="478"/>
      <c r="N29" s="347"/>
      <c r="O29" s="348"/>
      <c r="P29" s="478"/>
      <c r="Q29" s="480"/>
      <c r="R29" s="116"/>
      <c r="S29" s="117"/>
      <c r="T29" s="117"/>
    </row>
    <row r="30" spans="2:20" ht="15.6" x14ac:dyDescent="0.3">
      <c r="B30" s="114"/>
      <c r="C30" s="112"/>
      <c r="D30" s="59"/>
      <c r="E30" s="59"/>
      <c r="F30" s="93">
        <v>19</v>
      </c>
      <c r="G30" s="471"/>
      <c r="H30" s="459"/>
      <c r="I30" s="459"/>
      <c r="J30" s="469"/>
      <c r="K30" s="347"/>
      <c r="L30" s="348"/>
      <c r="M30" s="478"/>
      <c r="N30" s="347"/>
      <c r="O30" s="348"/>
      <c r="P30" s="478"/>
      <c r="Q30" s="480"/>
      <c r="R30" s="116"/>
      <c r="S30" s="117"/>
      <c r="T30" s="117"/>
    </row>
    <row r="31" spans="2:20" ht="15.6" x14ac:dyDescent="0.3">
      <c r="B31" s="114"/>
      <c r="C31" s="112"/>
      <c r="D31" s="59"/>
      <c r="E31" s="59"/>
      <c r="F31" s="93">
        <v>18</v>
      </c>
      <c r="G31" s="471"/>
      <c r="H31" s="459"/>
      <c r="I31" s="459"/>
      <c r="J31" s="469"/>
      <c r="K31" s="347"/>
      <c r="L31" s="348"/>
      <c r="M31" s="478"/>
      <c r="N31" s="347"/>
      <c r="O31" s="348"/>
      <c r="P31" s="478"/>
      <c r="Q31" s="480"/>
      <c r="R31" s="116"/>
      <c r="S31" s="117"/>
      <c r="T31" s="117"/>
    </row>
    <row r="32" spans="2:20" ht="15.6" x14ac:dyDescent="0.3">
      <c r="B32" s="114"/>
      <c r="C32" s="112"/>
      <c r="D32" s="59"/>
      <c r="E32" s="59"/>
      <c r="F32" s="93">
        <v>17</v>
      </c>
      <c r="G32" s="471"/>
      <c r="H32" s="459"/>
      <c r="I32" s="459"/>
      <c r="J32" s="470"/>
      <c r="K32" s="347"/>
      <c r="L32" s="348"/>
      <c r="M32" s="479"/>
      <c r="N32" s="347"/>
      <c r="O32" s="348"/>
      <c r="P32" s="479"/>
      <c r="Q32" s="465"/>
      <c r="R32" s="116"/>
      <c r="S32" s="117"/>
      <c r="T32" s="117"/>
    </row>
    <row r="33" spans="2:20" ht="14.7" customHeight="1" x14ac:dyDescent="0.3">
      <c r="B33" s="114"/>
      <c r="C33" s="112"/>
      <c r="D33" s="59"/>
      <c r="E33" s="59"/>
      <c r="F33" s="93">
        <v>16</v>
      </c>
      <c r="G33" s="466" t="s">
        <v>749</v>
      </c>
      <c r="H33" s="448" t="s">
        <v>758</v>
      </c>
      <c r="I33" s="448"/>
      <c r="J33" s="466" t="s">
        <v>749</v>
      </c>
      <c r="K33" s="454"/>
      <c r="L33" s="464">
        <v>170</v>
      </c>
      <c r="M33" s="463"/>
      <c r="N33" s="454"/>
      <c r="O33" s="464"/>
      <c r="P33" s="456">
        <v>170</v>
      </c>
      <c r="Q33" s="465">
        <v>22.1</v>
      </c>
      <c r="R33" s="116"/>
      <c r="S33" s="117"/>
      <c r="T33" s="117"/>
    </row>
    <row r="34" spans="2:20" ht="14.7" customHeight="1" x14ac:dyDescent="0.3">
      <c r="B34" s="114"/>
      <c r="C34" s="115"/>
      <c r="D34" s="59"/>
      <c r="E34" s="59"/>
      <c r="F34" s="93">
        <v>15</v>
      </c>
      <c r="G34" s="466"/>
      <c r="H34" s="448"/>
      <c r="I34" s="448"/>
      <c r="J34" s="466"/>
      <c r="K34" s="454"/>
      <c r="L34" s="464"/>
      <c r="M34" s="463"/>
      <c r="N34" s="454"/>
      <c r="O34" s="464"/>
      <c r="P34" s="456"/>
      <c r="Q34" s="465"/>
      <c r="R34" s="116"/>
      <c r="S34" s="117"/>
      <c r="T34" s="117"/>
    </row>
    <row r="35" spans="2:20" ht="14.7" customHeight="1" x14ac:dyDescent="0.3">
      <c r="B35" s="114"/>
      <c r="C35" s="115"/>
      <c r="D35" s="59"/>
      <c r="E35" s="59"/>
      <c r="F35" s="93">
        <v>14</v>
      </c>
      <c r="G35" s="466" t="s">
        <v>749</v>
      </c>
      <c r="H35" s="448" t="s">
        <v>759</v>
      </c>
      <c r="I35" s="448"/>
      <c r="J35" s="466" t="s">
        <v>749</v>
      </c>
      <c r="K35" s="454"/>
      <c r="L35" s="464">
        <v>420</v>
      </c>
      <c r="M35" s="463"/>
      <c r="N35" s="454"/>
      <c r="O35" s="464"/>
      <c r="P35" s="456">
        <v>420</v>
      </c>
      <c r="Q35" s="462">
        <v>36.1</v>
      </c>
      <c r="R35" s="116"/>
      <c r="S35" s="117"/>
      <c r="T35" s="117"/>
    </row>
    <row r="36" spans="2:20" ht="14.7" customHeight="1" x14ac:dyDescent="0.3">
      <c r="B36" s="114"/>
      <c r="C36" s="115"/>
      <c r="D36" s="59"/>
      <c r="E36" s="59"/>
      <c r="F36" s="93">
        <v>13</v>
      </c>
      <c r="G36" s="466"/>
      <c r="H36" s="448"/>
      <c r="I36" s="448"/>
      <c r="J36" s="466"/>
      <c r="K36" s="454"/>
      <c r="L36" s="464"/>
      <c r="M36" s="463"/>
      <c r="N36" s="454"/>
      <c r="O36" s="464"/>
      <c r="P36" s="456"/>
      <c r="Q36" s="462"/>
      <c r="R36" s="116"/>
      <c r="S36" s="117"/>
      <c r="T36" s="117"/>
    </row>
    <row r="37" spans="2:20" ht="14.7" customHeight="1" x14ac:dyDescent="0.3">
      <c r="B37" s="114"/>
      <c r="C37" s="115"/>
      <c r="D37" s="59"/>
      <c r="E37" s="59"/>
      <c r="F37" s="93">
        <v>12</v>
      </c>
      <c r="G37" s="466" t="s">
        <v>750</v>
      </c>
      <c r="H37" s="448" t="s">
        <v>760</v>
      </c>
      <c r="I37" s="448"/>
      <c r="J37" s="466" t="s">
        <v>749</v>
      </c>
      <c r="K37" s="454"/>
      <c r="L37" s="464">
        <v>420</v>
      </c>
      <c r="M37" s="463"/>
      <c r="N37" s="454"/>
      <c r="O37" s="464"/>
      <c r="P37" s="456">
        <v>420</v>
      </c>
      <c r="Q37" s="462">
        <v>36.1</v>
      </c>
      <c r="R37" s="116"/>
      <c r="S37" s="117"/>
      <c r="T37" s="117"/>
    </row>
    <row r="38" spans="2:20" ht="14.7" customHeight="1" x14ac:dyDescent="0.3">
      <c r="B38" s="114"/>
      <c r="C38" s="115"/>
      <c r="D38" s="59"/>
      <c r="E38" s="59"/>
      <c r="F38" s="93">
        <v>11</v>
      </c>
      <c r="G38" s="466"/>
      <c r="H38" s="448"/>
      <c r="I38" s="448"/>
      <c r="J38" s="466"/>
      <c r="K38" s="454"/>
      <c r="L38" s="464"/>
      <c r="M38" s="463"/>
      <c r="N38" s="454"/>
      <c r="O38" s="464"/>
      <c r="P38" s="456"/>
      <c r="Q38" s="462"/>
      <c r="R38" s="116"/>
      <c r="S38" s="117"/>
      <c r="T38" s="117"/>
    </row>
    <row r="39" spans="2:20" ht="14.7" customHeight="1" x14ac:dyDescent="0.3">
      <c r="B39" s="114"/>
      <c r="C39" s="115"/>
      <c r="D39" s="59"/>
      <c r="E39" s="59"/>
      <c r="F39" s="93">
        <v>10</v>
      </c>
      <c r="G39" s="466" t="s">
        <v>750</v>
      </c>
      <c r="H39" s="448" t="s">
        <v>761</v>
      </c>
      <c r="I39" s="448"/>
      <c r="J39" s="466" t="s">
        <v>749</v>
      </c>
      <c r="K39" s="454">
        <v>420</v>
      </c>
      <c r="L39" s="464"/>
      <c r="M39" s="463"/>
      <c r="N39" s="454">
        <v>420</v>
      </c>
      <c r="O39" s="464"/>
      <c r="P39" s="456"/>
      <c r="Q39" s="462">
        <v>36.1</v>
      </c>
      <c r="R39" s="116"/>
      <c r="S39" s="117"/>
      <c r="T39" s="117"/>
    </row>
    <row r="40" spans="2:20" ht="14.7" customHeight="1" x14ac:dyDescent="0.3">
      <c r="B40" s="114"/>
      <c r="C40" s="115"/>
      <c r="D40" s="59"/>
      <c r="E40" s="59"/>
      <c r="F40" s="93">
        <v>9</v>
      </c>
      <c r="G40" s="466"/>
      <c r="H40" s="448"/>
      <c r="I40" s="448"/>
      <c r="J40" s="466"/>
      <c r="K40" s="454"/>
      <c r="L40" s="464"/>
      <c r="M40" s="463"/>
      <c r="N40" s="454"/>
      <c r="O40" s="464"/>
      <c r="P40" s="456"/>
      <c r="Q40" s="462"/>
      <c r="R40" s="116"/>
      <c r="S40" s="117"/>
      <c r="T40" s="117"/>
    </row>
    <row r="41" spans="2:20" ht="14.7" customHeight="1" x14ac:dyDescent="0.3">
      <c r="B41" s="114"/>
      <c r="C41" s="115"/>
      <c r="D41" s="59"/>
      <c r="E41" s="59"/>
      <c r="F41" s="93">
        <v>8</v>
      </c>
      <c r="G41" s="466" t="s">
        <v>750</v>
      </c>
      <c r="H41" s="448" t="s">
        <v>762</v>
      </c>
      <c r="I41" s="448"/>
      <c r="J41" s="466" t="s">
        <v>749</v>
      </c>
      <c r="K41" s="454">
        <v>420</v>
      </c>
      <c r="L41" s="464"/>
      <c r="M41" s="463"/>
      <c r="N41" s="467">
        <v>420</v>
      </c>
      <c r="O41" s="464"/>
      <c r="P41" s="456"/>
      <c r="Q41" s="462">
        <v>36.1</v>
      </c>
      <c r="R41" s="116"/>
      <c r="S41" s="117"/>
      <c r="T41" s="117"/>
    </row>
    <row r="42" spans="2:20" ht="14.7" customHeight="1" x14ac:dyDescent="0.3">
      <c r="B42" s="114"/>
      <c r="C42" s="115"/>
      <c r="D42" s="59"/>
      <c r="E42" s="59"/>
      <c r="F42" s="93">
        <v>7</v>
      </c>
      <c r="G42" s="466"/>
      <c r="H42" s="448"/>
      <c r="I42" s="448"/>
      <c r="J42" s="466"/>
      <c r="K42" s="454"/>
      <c r="L42" s="464"/>
      <c r="M42" s="463"/>
      <c r="N42" s="467"/>
      <c r="O42" s="464"/>
      <c r="P42" s="456"/>
      <c r="Q42" s="462"/>
      <c r="R42" s="116"/>
      <c r="S42" s="117"/>
      <c r="T42" s="117"/>
    </row>
    <row r="43" spans="2:20" ht="14.7" customHeight="1" x14ac:dyDescent="0.3">
      <c r="B43" s="114" t="s">
        <v>763</v>
      </c>
      <c r="C43" s="115" t="s">
        <v>764</v>
      </c>
      <c r="D43" s="59" t="s">
        <v>765</v>
      </c>
      <c r="E43" s="59" t="s">
        <v>766</v>
      </c>
      <c r="F43" s="93">
        <v>6</v>
      </c>
      <c r="G43" s="471" t="s">
        <v>750</v>
      </c>
      <c r="H43" s="448" t="s">
        <v>767</v>
      </c>
      <c r="I43" s="448"/>
      <c r="J43" s="468" t="s">
        <v>749</v>
      </c>
      <c r="K43" s="454">
        <v>1014.7</v>
      </c>
      <c r="L43" s="455"/>
      <c r="M43" s="456"/>
      <c r="N43" s="454">
        <v>1014.7</v>
      </c>
      <c r="O43" s="455"/>
      <c r="P43" s="456"/>
      <c r="Q43" s="462">
        <v>43.7</v>
      </c>
      <c r="R43" s="116"/>
      <c r="S43" s="117"/>
      <c r="T43" s="117"/>
    </row>
    <row r="44" spans="2:20" ht="14.7" customHeight="1" x14ac:dyDescent="0.3">
      <c r="B44" s="114"/>
      <c r="C44" s="115"/>
      <c r="D44" s="59"/>
      <c r="E44" s="59"/>
      <c r="F44" s="93">
        <v>5</v>
      </c>
      <c r="G44" s="471"/>
      <c r="H44" s="448"/>
      <c r="I44" s="448"/>
      <c r="J44" s="469"/>
      <c r="K44" s="454"/>
      <c r="L44" s="455"/>
      <c r="M44" s="456"/>
      <c r="N44" s="454"/>
      <c r="O44" s="455"/>
      <c r="P44" s="456"/>
      <c r="Q44" s="462"/>
      <c r="R44" s="116"/>
      <c r="S44" s="117"/>
      <c r="T44" s="117"/>
    </row>
    <row r="45" spans="2:20" ht="14.7" customHeight="1" x14ac:dyDescent="0.3">
      <c r="B45" s="114"/>
      <c r="C45" s="115"/>
      <c r="D45" s="59"/>
      <c r="E45" s="59"/>
      <c r="F45" s="93">
        <v>4</v>
      </c>
      <c r="G45" s="471"/>
      <c r="H45" s="448"/>
      <c r="I45" s="448"/>
      <c r="J45" s="469"/>
      <c r="K45" s="454"/>
      <c r="L45" s="455"/>
      <c r="M45" s="456"/>
      <c r="N45" s="454"/>
      <c r="O45" s="455"/>
      <c r="P45" s="456"/>
      <c r="Q45" s="462"/>
      <c r="R45" s="116"/>
      <c r="S45" s="117"/>
      <c r="T45" s="117"/>
    </row>
    <row r="46" spans="2:20" ht="14.7" customHeight="1" x14ac:dyDescent="0.3">
      <c r="B46" s="114"/>
      <c r="C46" s="115"/>
      <c r="D46" s="59"/>
      <c r="E46" s="59"/>
      <c r="F46" s="93">
        <v>3</v>
      </c>
      <c r="G46" s="471"/>
      <c r="H46" s="448"/>
      <c r="I46" s="448"/>
      <c r="J46" s="470"/>
      <c r="K46" s="454"/>
      <c r="L46" s="455"/>
      <c r="M46" s="456"/>
      <c r="N46" s="454"/>
      <c r="O46" s="455"/>
      <c r="P46" s="456"/>
      <c r="Q46" s="462"/>
      <c r="R46" s="116"/>
      <c r="S46" s="117"/>
      <c r="T46" s="117"/>
    </row>
    <row r="47" spans="2:20" ht="15.6" x14ac:dyDescent="0.3">
      <c r="B47" s="114"/>
      <c r="C47" s="112"/>
      <c r="D47" s="59"/>
      <c r="E47" s="59"/>
      <c r="F47" s="93">
        <v>2</v>
      </c>
      <c r="G47" s="350"/>
      <c r="H47" s="448"/>
      <c r="I47" s="448"/>
      <c r="J47" s="354"/>
      <c r="K47" s="347"/>
      <c r="L47" s="353"/>
      <c r="M47" s="352"/>
      <c r="N47" s="347"/>
      <c r="O47" s="353"/>
      <c r="P47" s="349"/>
      <c r="Q47" s="351"/>
      <c r="R47" s="116"/>
      <c r="S47" s="117"/>
      <c r="T47" s="117"/>
    </row>
    <row r="48" spans="2:20" ht="15.6" x14ac:dyDescent="0.3">
      <c r="B48" s="114"/>
      <c r="C48" s="112"/>
      <c r="D48" s="59"/>
      <c r="E48" s="59"/>
      <c r="F48" s="93">
        <v>1</v>
      </c>
      <c r="G48" s="350"/>
      <c r="H48" s="490" t="s">
        <v>768</v>
      </c>
      <c r="I48" s="490"/>
      <c r="J48" s="350"/>
      <c r="K48" s="80"/>
      <c r="L48" s="81"/>
      <c r="M48" s="355"/>
      <c r="N48" s="80"/>
      <c r="O48" s="81"/>
      <c r="P48" s="355"/>
      <c r="Q48" s="351"/>
      <c r="R48" s="116"/>
      <c r="S48" s="117"/>
      <c r="T48" s="117"/>
    </row>
    <row r="49" spans="2:20" x14ac:dyDescent="0.3">
      <c r="B49" s="114"/>
      <c r="C49" s="112"/>
      <c r="D49" s="59"/>
      <c r="E49" s="59"/>
      <c r="F49" s="481" t="s">
        <v>769</v>
      </c>
      <c r="G49" s="356"/>
      <c r="H49" s="356"/>
      <c r="I49" s="92" t="s">
        <v>770</v>
      </c>
      <c r="J49" s="92"/>
      <c r="K49" s="94">
        <f t="shared" ref="K49:P49" si="0">SUM(K7:K48)</f>
        <v>2274.6999999999998</v>
      </c>
      <c r="L49" s="94">
        <f t="shared" si="0"/>
        <v>1773</v>
      </c>
      <c r="M49" s="94">
        <f t="shared" si="0"/>
        <v>1800</v>
      </c>
      <c r="N49" s="94">
        <f t="shared" si="0"/>
        <v>2274.6999999999998</v>
      </c>
      <c r="O49" s="94">
        <f t="shared" si="0"/>
        <v>0</v>
      </c>
      <c r="P49" s="94">
        <f t="shared" si="0"/>
        <v>3460</v>
      </c>
      <c r="Q49" s="82"/>
      <c r="R49" s="101"/>
      <c r="S49" s="101"/>
      <c r="T49" s="101"/>
    </row>
    <row r="50" spans="2:20" x14ac:dyDescent="0.3">
      <c r="B50" s="114"/>
      <c r="C50" s="112"/>
      <c r="D50" s="59"/>
      <c r="E50" s="59"/>
      <c r="F50" s="481"/>
      <c r="G50" s="356"/>
      <c r="H50" s="356"/>
      <c r="I50" s="95" t="s">
        <v>771</v>
      </c>
      <c r="J50" s="96"/>
      <c r="K50" s="482">
        <f>K49+L49+M49</f>
        <v>5847.7</v>
      </c>
      <c r="L50" s="483"/>
      <c r="M50" s="484"/>
      <c r="N50" s="482">
        <f>N49+O49+P49</f>
        <v>5734.7</v>
      </c>
      <c r="O50" s="483"/>
      <c r="P50" s="484"/>
      <c r="Q50" s="82"/>
      <c r="R50" s="101"/>
      <c r="S50" s="101"/>
      <c r="T50" s="101"/>
    </row>
    <row r="51" spans="2:20" x14ac:dyDescent="0.3">
      <c r="B51" s="114"/>
      <c r="C51" s="112"/>
      <c r="D51" s="59"/>
      <c r="E51" s="59"/>
      <c r="F51" s="481"/>
      <c r="G51" s="356"/>
      <c r="H51" s="356"/>
      <c r="I51" s="92" t="s">
        <v>772</v>
      </c>
      <c r="J51" s="345"/>
      <c r="K51" s="485">
        <f>K4*220*3</f>
        <v>10560</v>
      </c>
      <c r="L51" s="486"/>
      <c r="M51" s="487"/>
      <c r="N51" s="485">
        <f>N4*220*3</f>
        <v>10560</v>
      </c>
      <c r="O51" s="486"/>
      <c r="P51" s="487"/>
      <c r="Q51" s="82"/>
      <c r="R51" s="101"/>
      <c r="S51" s="101"/>
      <c r="T51" s="101"/>
    </row>
    <row r="52" spans="2:20" x14ac:dyDescent="0.3">
      <c r="B52" s="114"/>
      <c r="C52" s="112"/>
      <c r="D52" s="59"/>
      <c r="E52" s="107"/>
      <c r="F52" s="488" t="s">
        <v>773</v>
      </c>
      <c r="G52" s="489"/>
      <c r="H52" s="489"/>
      <c r="I52" s="489"/>
      <c r="J52" s="489"/>
      <c r="K52" s="489"/>
      <c r="L52" s="489"/>
      <c r="M52" s="489"/>
      <c r="N52" s="489"/>
      <c r="O52" s="489"/>
      <c r="P52" s="489"/>
      <c r="Q52" s="346">
        <v>200</v>
      </c>
      <c r="R52" s="105"/>
      <c r="S52" s="101"/>
      <c r="T52" s="101"/>
    </row>
    <row r="53" spans="2:20" x14ac:dyDescent="0.3">
      <c r="B53" s="114"/>
      <c r="C53" s="112"/>
      <c r="D53" s="59"/>
      <c r="E53" s="108"/>
      <c r="F53" s="472" t="s">
        <v>774</v>
      </c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82">
        <f xml:space="preserve"> SUM(Q7:Q52)</f>
        <v>582.70000000000005</v>
      </c>
      <c r="R53" s="101"/>
      <c r="S53" s="101"/>
      <c r="T53" s="102"/>
    </row>
    <row r="54" spans="2:20" ht="15" thickBot="1" x14ac:dyDescent="0.35">
      <c r="B54" s="103"/>
      <c r="C54" s="106"/>
      <c r="D54" s="104"/>
      <c r="E54" s="109"/>
      <c r="F54" s="474" t="s">
        <v>775</v>
      </c>
      <c r="G54" s="475"/>
      <c r="H54" s="475"/>
      <c r="I54" s="475"/>
      <c r="J54" s="475"/>
      <c r="K54" s="475"/>
      <c r="L54" s="475"/>
      <c r="M54" s="475"/>
      <c r="N54" s="475"/>
      <c r="O54" s="475"/>
      <c r="P54" s="475"/>
      <c r="Q54" s="476"/>
      <c r="R54" s="83">
        <f>SUM(R7:R53)</f>
        <v>8</v>
      </c>
      <c r="S54" s="83">
        <f>SUM(S7:S53)</f>
        <v>1</v>
      </c>
      <c r="T54" s="84">
        <f>SUM(T7:T53)</f>
        <v>3</v>
      </c>
    </row>
  </sheetData>
  <mergeCells count="132">
    <mergeCell ref="F54:Q54"/>
    <mergeCell ref="H23:I24"/>
    <mergeCell ref="H25:I26"/>
    <mergeCell ref="H27:I28"/>
    <mergeCell ref="H29:I32"/>
    <mergeCell ref="M23:M32"/>
    <mergeCell ref="P23:P32"/>
    <mergeCell ref="Q23:Q32"/>
    <mergeCell ref="G23:G24"/>
    <mergeCell ref="F49:F51"/>
    <mergeCell ref="K50:M50"/>
    <mergeCell ref="N50:P50"/>
    <mergeCell ref="K51:M51"/>
    <mergeCell ref="N51:P51"/>
    <mergeCell ref="F52:P52"/>
    <mergeCell ref="N43:N46"/>
    <mergeCell ref="Q43:Q46"/>
    <mergeCell ref="H47:I47"/>
    <mergeCell ref="H48:I48"/>
    <mergeCell ref="O43:O46"/>
    <mergeCell ref="P43:P46"/>
    <mergeCell ref="Q39:Q40"/>
    <mergeCell ref="G41:G42"/>
    <mergeCell ref="J23:J24"/>
    <mergeCell ref="J25:J26"/>
    <mergeCell ref="J27:J28"/>
    <mergeCell ref="J29:J32"/>
    <mergeCell ref="G25:G26"/>
    <mergeCell ref="G27:G28"/>
    <mergeCell ref="G29:G32"/>
    <mergeCell ref="L33:L34"/>
    <mergeCell ref="F53:P53"/>
    <mergeCell ref="Q41:Q42"/>
    <mergeCell ref="N39:N40"/>
    <mergeCell ref="O39:O40"/>
    <mergeCell ref="P39:P40"/>
    <mergeCell ref="G43:G46"/>
    <mergeCell ref="H43:I46"/>
    <mergeCell ref="J43:J46"/>
    <mergeCell ref="K43:K46"/>
    <mergeCell ref="L43:L46"/>
    <mergeCell ref="M43:M46"/>
    <mergeCell ref="M41:M42"/>
    <mergeCell ref="H41:I42"/>
    <mergeCell ref="J41:J42"/>
    <mergeCell ref="K41:K42"/>
    <mergeCell ref="L41:L42"/>
    <mergeCell ref="G39:G40"/>
    <mergeCell ref="H39:I40"/>
    <mergeCell ref="J39:J40"/>
    <mergeCell ref="K39:K40"/>
    <mergeCell ref="L39:L40"/>
    <mergeCell ref="M39:M40"/>
    <mergeCell ref="N41:N42"/>
    <mergeCell ref="O41:O42"/>
    <mergeCell ref="P41:P42"/>
    <mergeCell ref="N35:N36"/>
    <mergeCell ref="O35:O36"/>
    <mergeCell ref="P35:P36"/>
    <mergeCell ref="Q35:Q36"/>
    <mergeCell ref="G37:G38"/>
    <mergeCell ref="H37:I38"/>
    <mergeCell ref="J37:J38"/>
    <mergeCell ref="K37:K38"/>
    <mergeCell ref="L37:L38"/>
    <mergeCell ref="M37:M38"/>
    <mergeCell ref="G35:G36"/>
    <mergeCell ref="H35:I36"/>
    <mergeCell ref="J35:J36"/>
    <mergeCell ref="K35:K36"/>
    <mergeCell ref="L35:L36"/>
    <mergeCell ref="M35:M36"/>
    <mergeCell ref="P37:P38"/>
    <mergeCell ref="Q37:Q38"/>
    <mergeCell ref="N37:N38"/>
    <mergeCell ref="O37:O38"/>
    <mergeCell ref="M33:M34"/>
    <mergeCell ref="N33:N34"/>
    <mergeCell ref="O33:O34"/>
    <mergeCell ref="P33:P34"/>
    <mergeCell ref="Q33:Q34"/>
    <mergeCell ref="G33:G34"/>
    <mergeCell ref="H33:I34"/>
    <mergeCell ref="J33:J34"/>
    <mergeCell ref="K33:K34"/>
    <mergeCell ref="H18:I18"/>
    <mergeCell ref="H20:I20"/>
    <mergeCell ref="H21:I21"/>
    <mergeCell ref="H22:I22"/>
    <mergeCell ref="M16:M17"/>
    <mergeCell ref="N16:N17"/>
    <mergeCell ref="O16:O17"/>
    <mergeCell ref="P16:P17"/>
    <mergeCell ref="Q16:Q17"/>
    <mergeCell ref="N13:N14"/>
    <mergeCell ref="O13:O14"/>
    <mergeCell ref="P13:P14"/>
    <mergeCell ref="Q13:Q14"/>
    <mergeCell ref="H15:I15"/>
    <mergeCell ref="G16:G17"/>
    <mergeCell ref="H16:I17"/>
    <mergeCell ref="J16:J17"/>
    <mergeCell ref="K16:K17"/>
    <mergeCell ref="L16:L17"/>
    <mergeCell ref="G13:G14"/>
    <mergeCell ref="H13:I14"/>
    <mergeCell ref="J13:J14"/>
    <mergeCell ref="K13:K14"/>
    <mergeCell ref="L13:L14"/>
    <mergeCell ref="M13:M14"/>
    <mergeCell ref="H7:I7"/>
    <mergeCell ref="H8:I8"/>
    <mergeCell ref="H9:I9"/>
    <mergeCell ref="H10:I10"/>
    <mergeCell ref="H11:I11"/>
    <mergeCell ref="H12:I12"/>
    <mergeCell ref="Q4:Q5"/>
    <mergeCell ref="R4:T4"/>
    <mergeCell ref="H5:I5"/>
    <mergeCell ref="K5:M5"/>
    <mergeCell ref="N5:P5"/>
    <mergeCell ref="H6:I6"/>
    <mergeCell ref="B3:T3"/>
    <mergeCell ref="B4:B5"/>
    <mergeCell ref="C4:C5"/>
    <mergeCell ref="D4:D5"/>
    <mergeCell ref="E4:E5"/>
    <mergeCell ref="G4:G5"/>
    <mergeCell ref="H4:I4"/>
    <mergeCell ref="J4:J5"/>
    <mergeCell ref="K4:M4"/>
    <mergeCell ref="N4:P4"/>
  </mergeCells>
  <conditionalFormatting sqref="B3:C3">
    <cfRule type="cellIs" dxfId="252" priority="186" operator="equal">
      <formula>0</formula>
    </cfRule>
  </conditionalFormatting>
  <conditionalFormatting sqref="E31">
    <cfRule type="cellIs" dxfId="251" priority="31" operator="equal">
      <formula>0</formula>
    </cfRule>
  </conditionalFormatting>
  <conditionalFormatting sqref="F7:F48">
    <cfRule type="cellIs" dxfId="250" priority="193" operator="equal">
      <formula>0</formula>
    </cfRule>
  </conditionalFormatting>
  <conditionalFormatting sqref="F4:G4 F5 F6:G6">
    <cfRule type="cellIs" dxfId="249" priority="195" operator="equal">
      <formula>0</formula>
    </cfRule>
  </conditionalFormatting>
  <conditionalFormatting sqref="G7:G13 G47:G48">
    <cfRule type="cellIs" dxfId="248" priority="32" operator="equal">
      <formula>0</formula>
    </cfRule>
  </conditionalFormatting>
  <conditionalFormatting sqref="G15">
    <cfRule type="cellIs" dxfId="247" priority="45" operator="equal">
      <formula>0</formula>
    </cfRule>
  </conditionalFormatting>
  <conditionalFormatting sqref="G23 G25 G27">
    <cfRule type="cellIs" dxfId="246" priority="7" operator="equal">
      <formula>0</formula>
    </cfRule>
  </conditionalFormatting>
  <conditionalFormatting sqref="G29">
    <cfRule type="cellIs" dxfId="245" priority="6" operator="equal">
      <formula>0</formula>
    </cfRule>
  </conditionalFormatting>
  <conditionalFormatting sqref="G33 G35">
    <cfRule type="cellIs" dxfId="244" priority="48" operator="equal">
      <formula>0</formula>
    </cfRule>
  </conditionalFormatting>
  <conditionalFormatting sqref="G37 G39 G41">
    <cfRule type="cellIs" dxfId="243" priority="5" operator="equal">
      <formula>0</formula>
    </cfRule>
  </conditionalFormatting>
  <conditionalFormatting sqref="G43">
    <cfRule type="cellIs" dxfId="242" priority="4" operator="equal">
      <formula>0</formula>
    </cfRule>
  </conditionalFormatting>
  <conditionalFormatting sqref="H4:H6">
    <cfRule type="cellIs" dxfId="241" priority="180" operator="equal">
      <formula>0</formula>
    </cfRule>
  </conditionalFormatting>
  <conditionalFormatting sqref="I49:J51">
    <cfRule type="cellIs" dxfId="240" priority="179" operator="equal">
      <formula>0</formula>
    </cfRule>
  </conditionalFormatting>
  <conditionalFormatting sqref="J7:J13">
    <cfRule type="cellIs" dxfId="239" priority="39" operator="equal">
      <formula>0</formula>
    </cfRule>
  </conditionalFormatting>
  <conditionalFormatting sqref="J15">
    <cfRule type="cellIs" dxfId="238" priority="43" operator="equal">
      <formula>0</formula>
    </cfRule>
  </conditionalFormatting>
  <conditionalFormatting sqref="J23 J25 J27">
    <cfRule type="cellIs" dxfId="237" priority="3" operator="equal">
      <formula>0</formula>
    </cfRule>
  </conditionalFormatting>
  <conditionalFormatting sqref="J29">
    <cfRule type="cellIs" dxfId="236" priority="42" operator="equal">
      <formula>0</formula>
    </cfRule>
  </conditionalFormatting>
  <conditionalFormatting sqref="J33 J35 J37 J39 J41">
    <cfRule type="cellIs" dxfId="235" priority="2" operator="equal">
      <formula>0</formula>
    </cfRule>
  </conditionalFormatting>
  <conditionalFormatting sqref="J43">
    <cfRule type="cellIs" dxfId="234" priority="1" operator="equal">
      <formula>0</formula>
    </cfRule>
  </conditionalFormatting>
  <conditionalFormatting sqref="J47:J48">
    <cfRule type="cellIs" dxfId="233" priority="41" operator="equal">
      <formula>0</formula>
    </cfRule>
  </conditionalFormatting>
  <conditionalFormatting sqref="J4:K4">
    <cfRule type="cellIs" dxfId="232" priority="176" operator="equal">
      <formula>0</formula>
    </cfRule>
  </conditionalFormatting>
  <conditionalFormatting sqref="K50:P50">
    <cfRule type="cellIs" dxfId="231" priority="177" operator="greaterThanOrEqual">
      <formula>10000</formula>
    </cfRule>
  </conditionalFormatting>
  <conditionalFormatting sqref="N4">
    <cfRule type="cellIs" dxfId="230" priority="196" operator="equal">
      <formula>0</formula>
    </cfRule>
  </conditionalFormatting>
  <conditionalFormatting sqref="Q8:Q13">
    <cfRule type="cellIs" dxfId="229" priority="33" operator="equal">
      <formula>0</formula>
    </cfRule>
  </conditionalFormatting>
  <conditionalFormatting sqref="R8:S14">
    <cfRule type="cellIs" dxfId="228" priority="181" operator="equal">
      <formula>0</formula>
    </cfRule>
  </conditionalFormatting>
  <conditionalFormatting sqref="R29:S29">
    <cfRule type="cellIs" dxfId="227" priority="182" operator="equal">
      <formula>0</formula>
    </cfRule>
  </conditionalFormatting>
  <conditionalFormatting sqref="R34:S34">
    <cfRule type="cellIs" dxfId="226" priority="183" operator="equal">
      <formula>0</formula>
    </cfRule>
  </conditionalFormatting>
  <conditionalFormatting sqref="R39:S39">
    <cfRule type="cellIs" dxfId="225" priority="184" operator="equal">
      <formula>0</formula>
    </cfRule>
  </conditionalFormatting>
  <conditionalFormatting sqref="R44:S44">
    <cfRule type="cellIs" dxfId="224" priority="185" operator="equal">
      <formula>0</formula>
    </cfRule>
  </conditionalFormatting>
  <dataValidations count="1">
    <dataValidation type="list" allowBlank="1" showInputMessage="1" showErrorMessage="1" sqref="E27 E10:E12 E15:E17 E31:E46 E29" xr:uid="{00000000-0002-0000-0700-000000000000}">
      <formula1>INDIRECT("T_StatusObor3[Статус]")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7" operator="containsText" id="{CFDDCDCD-4020-40A0-9236-FFE25792ACC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28" operator="containsText" id="{A742EC25-E10F-4751-904E-54A616F2521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29" operator="containsText" id="{39957F7D-7F44-4857-A22F-84E3212CB0ED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30" operator="containsText" id="{AFDD6605-CFFE-4552-B68C-C43A1AC91549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1" operator="containsText" id="{E2F20A6A-C0EA-409E-BD8C-21C755F122B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32" operator="containsText" id="{A5A3BBF8-5369-424F-9AF2-D466E1C61586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33" operator="containsText" id="{2DF1516A-D02E-482F-B47A-35E12F4A027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E10:E12</xm:sqref>
        </x14:conditionalFormatting>
        <x14:conditionalFormatting xmlns:xm="http://schemas.microsoft.com/office/excel/2006/main">
          <x14:cfRule type="containsText" priority="120" operator="containsText" id="{A4961C04-582A-45C8-93DD-1B49BF6B70B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21" operator="containsText" id="{5AA83B39-5711-4772-A005-A7F4A67BE4D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22" operator="containsText" id="{6C555D95-4CE0-480C-8E79-6007951E43E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23" operator="containsText" id="{DAE34C27-B41F-4509-808B-34B44C277EE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24" operator="containsText" id="{05261413-A99D-449F-BF73-D05FDF67A07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25" operator="containsText" id="{33756301-111D-451A-9905-295E552B66F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26" operator="containsText" id="{7FC6CDE0-5628-4DC8-8CD6-80393FE0A0B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v2.17.xlsx]Списки'!#REF!,E15)))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E15:E17</xm:sqref>
        </x14:conditionalFormatting>
        <x14:conditionalFormatting xmlns:xm="http://schemas.microsoft.com/office/excel/2006/main">
          <x14:cfRule type="containsText" priority="10" operator="containsText" id="{61D4C8F0-12D1-4826-B3D5-B0E9ECDEC6A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0BFA7E6E-1A06-4C35-ADFB-FBA0EF4CBDA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2" operator="containsText" id="{0190A85B-7930-4D32-A8E6-4D5F45D51A6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3" operator="containsText" id="{C43FD391-3422-4390-B005-F261E067A84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777645FB-1F61-4D22-9115-C9C32414C24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5" operator="containsText" id="{87AC2EBD-670B-4BF1-8613-E38FFA9F08A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6" operator="containsText" id="{BA4ABD96-E348-4C4C-9ED3-64EA0A023C4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v2.17.xlsx]Списки'!#REF!,E27)))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24" operator="containsText" id="{076465FE-E056-4D61-876F-C8609FEFF69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5" operator="containsText" id="{70BD62F8-BFC6-41F8-863A-F11EDA3828A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26" operator="containsText" id="{54D501AF-FDE4-41A5-980E-96B62CC4521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27" operator="containsText" id="{3E6ED5B4-BB77-450A-9534-F9B119224349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8" operator="containsText" id="{D785C1D8-7428-4B91-B3EC-1BEEFC295814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29" operator="containsText" id="{7E46A4CC-37BE-4084-97CE-F47027AA83E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30" operator="containsText" id="{88A1FE5C-A448-451B-B554-DD03A21DB6B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v2.17.xlsx]Списки'!#REF!,E29)))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17" operator="containsText" id="{92862D5F-7352-4731-A0D0-E44E092E124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440BCE0C-6455-4CE6-89C5-8978D530DEB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9" operator="containsText" id="{A3A24D75-E8A8-40A0-ADEC-61A2364A0CE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20" operator="containsText" id="{75B0AA64-70A6-4DA6-8EFB-EC7FF19EB2D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" operator="containsText" id="{1870A601-C95E-4787-9822-6E854DC9688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22" operator="containsText" id="{F799B328-BB01-4E94-8E8B-0173CFDD873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23" operator="containsText" id="{32C3EF4D-8B87-42EC-8B5D-28E3154DB9A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64" operator="containsText" id="{F3357F91-89A5-4186-B959-2ED22546529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65" operator="containsText" id="{4DDE94F0-3E57-49EF-96C4-74E70498A26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66" operator="containsText" id="{D4E20446-66BC-47FE-B61C-4B1A4BD8045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67" operator="containsText" id="{114DD6A4-07FE-4F73-8B19-B3F0D950424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8" operator="containsText" id="{85F328BB-94F2-4F71-97B2-136821C00DD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69" operator="containsText" id="{2C7892E2-7B0E-47F3-B2AF-01F839AE634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70" operator="containsText" id="{F6C35FE4-F199-45CD-9B73-B581ED4F877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v2.17.xlsx]Списки'!#REF!,E32)))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E32:E35</xm:sqref>
        </x14:conditionalFormatting>
        <x14:conditionalFormatting xmlns:xm="http://schemas.microsoft.com/office/excel/2006/main">
          <x14:cfRule type="containsText" priority="50" operator="containsText" id="{80CE6E8E-8B59-4609-9807-6901DB5EC4D4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51" operator="containsText" id="{2B508AE5-9383-4E14-BA21-37054213465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52" operator="containsText" id="{09BE443F-A39B-42EF-B339-19BE2094D26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53" operator="containsText" id="{3FAC1EA7-F187-4C3E-9A78-901E6D8CB70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4" operator="containsText" id="{D60A8C82-E29B-44C4-8A9A-AD59B13F270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55" operator="containsText" id="{84B59CA2-ECA7-44D1-A73A-DFA1EF45AB0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56" operator="containsText" id="{56FDB0BD-5A94-4D50-97DB-BCA39943700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14:cfRule type="containsText" priority="57" operator="containsText" id="{8B3C05C8-8C21-4C24-BF17-F54F8A664AC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EAB43C46-45DC-4699-8B9B-6DE665AC030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59" operator="containsText" id="{8910527D-5051-4630-A6F6-49CEDCABD22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60" operator="containsText" id="{B30992F2-B16B-46F5-BB1A-433E338BD8C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1" operator="containsText" id="{8469BC0B-F779-4A61-87B3-83362DA579C5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62" operator="containsText" id="{C7AA93C1-D2DF-4530-9DC7-53EB92DBC3A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63" operator="containsText" id="{F8F82A90-5C49-4E09-B071-371741518F7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v2.17.xlsx]Списки'!#REF!,E35)))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containsText" priority="85" operator="containsText" id="{5CEA08BE-785D-48B4-B25C-2B263CAD6BD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86" operator="containsText" id="{73D31C59-1CB3-4743-A968-B6C2C85D508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87" operator="containsText" id="{7B1AC6EC-72EB-44E4-88F3-9E98F724282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88" operator="containsText" id="{09FF4404-DE5F-4946-A097-789D5322E2D4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9" operator="containsText" id="{9599FD27-3CB5-42A2-AD5C-C91B15F6047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90" operator="containsText" id="{626B5549-F5C7-4F68-B609-5F46DB14F67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91" operator="containsText" id="{94E5E791-1E0E-46A7-BEAB-7F7957756CA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v2.17.xlsx]Списки'!#REF!,E36)))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E36:E40</xm:sqref>
        </x14:conditionalFormatting>
        <x14:conditionalFormatting xmlns:xm="http://schemas.microsoft.com/office/excel/2006/main">
          <x14:cfRule type="containsText" priority="71" operator="containsText" id="{A1A5707B-E0A4-4357-AD82-7C1B160E2285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72" operator="containsText" id="{8F3595F2-C260-4AE7-BD19-976FF7B2E88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73" operator="containsText" id="{33238145-43E3-4298-81A0-07A7740BA9A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74" operator="containsText" id="{D8B67CD7-0DE2-4148-A9D2-1C50C647655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5" operator="containsText" id="{4F3703B7-AF9A-4370-B137-5C78E49034D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76" operator="containsText" id="{56DEAA3B-CF12-40AE-BC6E-705EEACCC5B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77" operator="containsText" id="{FFD70B86-694F-4B17-8A81-022506927ED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14:cfRule type="containsText" priority="78" operator="containsText" id="{42E0BDD0-9BF4-46F6-93CD-FF96571AF8ED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79" operator="containsText" id="{8B914BA7-9D91-4B28-84E1-3EFD87B64235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80" operator="containsText" id="{5A4D1F58-9291-48A0-BEF6-0355F463B40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81" operator="containsText" id="{5662A7E3-76AD-4BE7-B004-C522FA387C4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6FA9C88B-45D2-4537-87B6-29A7214C55C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83" operator="containsText" id="{53FD1D92-D8AA-405F-951A-80494299710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84" operator="containsText" id="{FE5F7FE3-D3EE-4CC8-8893-4E713EDC64F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v2.17.xlsx]Списки'!#REF!,E39)))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containsText" priority="99" operator="containsText" id="{2BFFBCD1-BF28-4CFB-A37A-CE252289981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00" operator="containsText" id="{E65628F3-B7DE-4F45-992E-535C0C1B5F8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01" operator="containsText" id="{FD738FCF-F8B0-4C2D-9A30-F1B592A143B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02" operator="containsText" id="{71CBBE8B-CC62-4C6B-96FD-92B76791CBA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03" operator="containsText" id="{543F85CD-F41D-4923-A9A5-7F2D4ED0835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04" operator="containsText" id="{BC90D797-8FC8-4F93-A4A8-D5A91EE448F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05" operator="containsText" id="{5BDD71C5-5B07-4E11-92A3-4DAD7E485FA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containsText" priority="106" operator="containsText" id="{F21AEDF4-91C8-481D-8685-193B4483A6A6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07" operator="containsText" id="{18589C11-1EB6-442A-91AE-9EF007378793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08" operator="containsText" id="{E14CA0CD-5F76-4754-BB59-D20A9B6AC365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09" operator="containsText" id="{80544248-00DC-4C8D-B6CB-2D523D70CFB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0" operator="containsText" id="{1D8B2DF7-F6DC-4C53-A48D-1AE349BBC141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11" operator="containsText" id="{E250E8B7-B4F0-4E5D-914E-CFE9DE1D3362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12" operator="containsText" id="{F28713D0-A659-49D6-85B1-B3FBD1AF7B7C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v2.17.xlsx]Списки'!#REF!,E40)))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E40:E41</xm:sqref>
        </x14:conditionalFormatting>
        <x14:conditionalFormatting xmlns:xm="http://schemas.microsoft.com/office/excel/2006/main">
          <x14:cfRule type="containsText" priority="197" operator="containsText" id="{D352C71A-4EAE-4710-9B82-F218415C2B1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98" operator="containsText" id="{2EF683D7-CFC9-4FC3-B6F9-40054F61F6E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99" operator="containsText" id="{EF2BA52C-9535-43CB-9EEA-4F89B26096D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200" operator="containsText" id="{3B5D1751-5CEB-4C43-9196-76A5E42A53F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1" operator="containsText" id="{31553BA9-3966-4F36-A866-496674D52C3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202" operator="containsText" id="{E5778BE2-6D0C-4312-A2DF-BC924CC764A8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203" operator="containsText" id="{7F4AAFD7-FF01-44EE-977D-A989EF43831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containsText" priority="155" operator="containsText" id="{414DFE3E-80A3-4392-AF26-537C495707DE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56" operator="containsText" id="{DF8D238E-5448-4022-89F3-58F3F4F7BEF0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57" operator="containsText" id="{724AE05E-E127-4C55-97F9-98D6CE7CA3D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58" operator="containsText" id="{7920F663-9A7F-445E-BD1A-D7F247EA901D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9" operator="containsText" id="{0FF6D681-A79B-4768-9326-14E80BC17AB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60" operator="containsText" id="{7B6107D5-E715-40B9-8D65-E8082D3FF41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61" operator="containsText" id="{9526F230-68EB-43EE-B43C-D61DBF82ADDD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v2.17.xlsx]Списки'!#REF!,E41)))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E41:E46</xm:sqref>
        </x14:conditionalFormatting>
        <x14:conditionalFormatting xmlns:xm="http://schemas.microsoft.com/office/excel/2006/main">
          <x14:cfRule type="containsText" priority="162" operator="containsText" id="{49A305CC-BA1F-4880-A296-E0BC32DF689D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63" operator="containsText" id="{ACD75FC2-705E-49AC-AB99-45A0A1580B5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164" operator="containsText" id="{E8279243-DCE2-4BCC-9850-81F0399343AA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7" tint="-0.24994659260841701"/>
                </patternFill>
              </fill>
            </x14:dxf>
          </x14:cfRule>
          <x14:cfRule type="containsText" priority="165" operator="containsText" id="{2CD4A32F-9DD4-4A42-A181-8DDCE07A4BF7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6" operator="containsText" id="{0863C7FA-0484-4F71-885F-D01655D1FB3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00B050"/>
                </patternFill>
              </fill>
            </x14:dxf>
          </x14:cfRule>
          <x14:cfRule type="containsText" priority="167" operator="containsText" id="{26E9B27C-F447-415F-8109-D314CD05E4BB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168" operator="containsText" id="{631A00D5-AD5B-49E4-9DAE-131B660307AF}">
            <xm:f>NOT(ISERROR(SEARCH('file:///\\10.1.50.114\CORE_dfs\Profiles\vvzontov\Documents\10.1.50.114\CORE_dfs\Users\Jumpdafucker\Downloads\Users\AVGuschin\Documents\Проекты\SharePoint\ИЭП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v2.17.xlsx]Списки'!#REF!,E43)))</xm:f>
            <xm:f>'file:///\\10.1.50.114\CORE_dfs\Profiles\vvzontov\Documents\10.1.50.114\CORE_dfs\Users\Jumpdafucker\Downloads\Users\AVGuschin\Documents\Проекты\SharePoint\ИЭП Развитие инфраструктуры 2 - Док\Рабочая документация\Фасады\[Фасады ФЦОД - 2-92 - v2.17.xlsx]Списки'!#REF!</xm:f>
            <x14:dxf>
              <fill>
                <patternFill>
                  <bgColor rgb="FF7030A0"/>
                </patternFill>
              </fill>
            </x14:dxf>
          </x14:cfRule>
          <xm:sqref>E43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183"/>
  <sheetViews>
    <sheetView tabSelected="1" zoomScale="70" zoomScaleNormal="70" workbookViewId="0">
      <pane ySplit="1" topLeftCell="A37" activePane="bottomLeft" state="frozen"/>
      <selection pane="bottomLeft" activeCell="C30" sqref="C30:C183"/>
    </sheetView>
  </sheetViews>
  <sheetFormatPr defaultColWidth="8.44140625" defaultRowHeight="14.4" x14ac:dyDescent="0.3"/>
  <cols>
    <col min="2" max="2" width="29.44140625" customWidth="1"/>
    <col min="3" max="3" width="5.33203125" customWidth="1"/>
    <col min="4" max="4" width="21.6640625" customWidth="1"/>
    <col min="5" max="5" width="13.33203125" customWidth="1"/>
    <col min="6" max="6" width="32.33203125" customWidth="1"/>
    <col min="7" max="7" width="32.44140625" customWidth="1"/>
    <col min="8" max="8" width="10.33203125" customWidth="1"/>
    <col min="9" max="9" width="8.6640625" customWidth="1"/>
    <col min="10" max="10" width="16.33203125" customWidth="1"/>
    <col min="11" max="11" width="18" customWidth="1"/>
    <col min="12" max="12" width="18" style="63" customWidth="1"/>
    <col min="13" max="13" width="14.6640625" customWidth="1"/>
    <col min="14" max="14" width="17.6640625" customWidth="1"/>
    <col min="15" max="15" width="14.44140625" customWidth="1"/>
    <col min="16" max="16" width="9" customWidth="1"/>
    <col min="17" max="17" width="22.44140625" customWidth="1"/>
    <col min="18" max="18" width="9.6640625" customWidth="1"/>
    <col min="19" max="19" width="12.44140625" customWidth="1"/>
    <col min="20" max="20" width="15.44140625" customWidth="1"/>
    <col min="21" max="22" width="9.6640625" customWidth="1"/>
    <col min="23" max="23" width="34.44140625" customWidth="1"/>
    <col min="24" max="24" width="34.33203125" customWidth="1"/>
    <col min="25" max="25" width="17.44140625" customWidth="1"/>
    <col min="26" max="26" width="90.109375" customWidth="1"/>
    <col min="27" max="27" width="71.6640625" customWidth="1"/>
  </cols>
  <sheetData>
    <row r="2" spans="3:27" x14ac:dyDescent="0.3">
      <c r="C2" s="494" t="s">
        <v>776</v>
      </c>
      <c r="D2" s="494"/>
      <c r="E2" s="494"/>
      <c r="F2" s="494"/>
      <c r="G2" s="494"/>
      <c r="Q2" s="278"/>
      <c r="Z2" s="278"/>
      <c r="AA2" s="278"/>
    </row>
    <row r="3" spans="3:27" x14ac:dyDescent="0.3">
      <c r="C3" s="59">
        <v>1</v>
      </c>
      <c r="D3" s="330" t="s">
        <v>777</v>
      </c>
      <c r="E3" s="495" t="s">
        <v>20</v>
      </c>
      <c r="F3" s="495"/>
      <c r="G3" s="495"/>
      <c r="Q3" s="60"/>
      <c r="Z3" s="60"/>
      <c r="AA3" s="60"/>
    </row>
    <row r="4" spans="3:27" x14ac:dyDescent="0.3">
      <c r="C4" s="59">
        <v>2</v>
      </c>
      <c r="D4" s="330" t="s">
        <v>778</v>
      </c>
      <c r="E4" s="496"/>
      <c r="F4" s="496"/>
      <c r="G4" s="496"/>
    </row>
    <row r="5" spans="3:27" x14ac:dyDescent="0.3">
      <c r="C5" s="59">
        <v>3</v>
      </c>
      <c r="D5" s="330" t="s">
        <v>779</v>
      </c>
      <c r="E5" s="496"/>
      <c r="F5" s="496"/>
      <c r="G5" s="496"/>
    </row>
    <row r="6" spans="3:27" x14ac:dyDescent="0.3">
      <c r="C6" s="59">
        <v>4</v>
      </c>
      <c r="D6" s="330" t="s">
        <v>780</v>
      </c>
      <c r="E6" s="495" t="s">
        <v>781</v>
      </c>
      <c r="F6" s="495"/>
      <c r="G6" s="495"/>
      <c r="Q6" s="60"/>
      <c r="Z6" s="60"/>
      <c r="AA6" s="60"/>
    </row>
    <row r="7" spans="3:27" x14ac:dyDescent="0.3">
      <c r="C7" s="57"/>
      <c r="E7" s="38"/>
    </row>
    <row r="8" spans="3:27" x14ac:dyDescent="0.3">
      <c r="C8" s="493" t="s">
        <v>782</v>
      </c>
      <c r="D8" s="493"/>
      <c r="E8" s="493"/>
      <c r="F8" s="493"/>
      <c r="G8" s="493"/>
      <c r="Q8" s="279"/>
      <c r="Z8" s="279"/>
      <c r="AA8" s="279"/>
    </row>
    <row r="9" spans="3:27" x14ac:dyDescent="0.3">
      <c r="C9" s="59">
        <v>1</v>
      </c>
      <c r="D9" s="491" t="s">
        <v>783</v>
      </c>
      <c r="E9" s="491"/>
      <c r="F9" s="491"/>
      <c r="G9" s="491"/>
      <c r="Q9" s="38"/>
      <c r="Z9" s="38"/>
      <c r="AA9" s="38"/>
    </row>
    <row r="10" spans="3:27" x14ac:dyDescent="0.3">
      <c r="C10" s="59">
        <v>2</v>
      </c>
      <c r="D10" s="491" t="s">
        <v>784</v>
      </c>
      <c r="E10" s="491"/>
      <c r="F10" s="491"/>
      <c r="G10" s="491"/>
      <c r="Q10" s="38"/>
      <c r="Z10" s="38"/>
      <c r="AA10" s="38"/>
    </row>
    <row r="11" spans="3:27" x14ac:dyDescent="0.3">
      <c r="C11" s="59">
        <v>3</v>
      </c>
      <c r="D11" s="491" t="s">
        <v>785</v>
      </c>
      <c r="E11" s="491"/>
      <c r="F11" s="491"/>
      <c r="G11" s="491"/>
      <c r="Q11" s="38"/>
      <c r="Z11" s="38"/>
      <c r="AA11" s="38"/>
    </row>
    <row r="12" spans="3:27" x14ac:dyDescent="0.3">
      <c r="C12" s="59">
        <v>4</v>
      </c>
      <c r="D12" s="491" t="s">
        <v>786</v>
      </c>
      <c r="E12" s="491"/>
      <c r="F12" s="491"/>
      <c r="G12" s="491"/>
      <c r="Q12" s="38"/>
      <c r="Z12" s="38"/>
      <c r="AA12" s="38"/>
    </row>
    <row r="13" spans="3:27" x14ac:dyDescent="0.3">
      <c r="C13" s="59">
        <v>5</v>
      </c>
      <c r="D13" s="491" t="s">
        <v>787</v>
      </c>
      <c r="E13" s="491"/>
      <c r="F13" s="491"/>
      <c r="G13" s="491"/>
      <c r="Q13" s="38"/>
      <c r="Z13" s="38"/>
      <c r="AA13" s="38"/>
    </row>
    <row r="14" spans="3:27" x14ac:dyDescent="0.3">
      <c r="C14" s="59">
        <v>6</v>
      </c>
      <c r="D14" s="491" t="s">
        <v>788</v>
      </c>
      <c r="E14" s="491"/>
      <c r="F14" s="491"/>
      <c r="G14" s="491"/>
      <c r="Q14" s="38"/>
      <c r="Z14" s="38"/>
      <c r="AA14" s="38"/>
    </row>
    <row r="15" spans="3:27" x14ac:dyDescent="0.3">
      <c r="C15" s="57"/>
      <c r="D15" s="38"/>
      <c r="E15" s="38"/>
      <c r="F15" s="38"/>
    </row>
    <row r="16" spans="3:27" x14ac:dyDescent="0.3">
      <c r="C16" s="57"/>
      <c r="D16" s="38"/>
      <c r="E16" s="38"/>
      <c r="F16" s="38"/>
    </row>
    <row r="17" spans="1:27" x14ac:dyDescent="0.3">
      <c r="C17" s="57"/>
      <c r="D17" s="282" t="s">
        <v>789</v>
      </c>
      <c r="E17" s="38">
        <v>1</v>
      </c>
      <c r="F17" s="38"/>
    </row>
    <row r="18" spans="1:27" x14ac:dyDescent="0.3">
      <c r="C18" s="57"/>
      <c r="D18" s="282" t="s">
        <v>790</v>
      </c>
      <c r="E18" s="38">
        <v>1</v>
      </c>
      <c r="F18" s="38"/>
    </row>
    <row r="19" spans="1:27" x14ac:dyDescent="0.3">
      <c r="C19" s="57"/>
      <c r="D19" s="282"/>
      <c r="E19" s="38"/>
      <c r="F19" s="38"/>
    </row>
    <row r="20" spans="1:27" x14ac:dyDescent="0.3">
      <c r="C20" s="57"/>
      <c r="D20" s="282" t="s">
        <v>791</v>
      </c>
      <c r="E20" s="38">
        <v>5</v>
      </c>
      <c r="F20" s="38"/>
    </row>
    <row r="21" spans="1:27" x14ac:dyDescent="0.3">
      <c r="C21" s="57"/>
      <c r="D21" s="282" t="s">
        <v>792</v>
      </c>
      <c r="E21" s="38">
        <v>4</v>
      </c>
      <c r="F21" s="38"/>
    </row>
    <row r="22" spans="1:27" x14ac:dyDescent="0.3">
      <c r="C22" s="57"/>
      <c r="D22" s="282" t="s">
        <v>793</v>
      </c>
      <c r="E22" s="38">
        <v>8</v>
      </c>
      <c r="F22" s="38"/>
    </row>
    <row r="23" spans="1:27" x14ac:dyDescent="0.3">
      <c r="C23" s="57"/>
      <c r="D23" s="38"/>
      <c r="E23" s="38"/>
      <c r="F23" s="38"/>
    </row>
    <row r="24" spans="1:27" x14ac:dyDescent="0.3">
      <c r="C24" s="57"/>
      <c r="D24" s="38"/>
      <c r="E24" s="38"/>
      <c r="F24" s="38"/>
    </row>
    <row r="25" spans="1:27" x14ac:dyDescent="0.3">
      <c r="C25" s="57"/>
      <c r="D25" s="38"/>
      <c r="E25" s="38"/>
      <c r="F25" s="38"/>
    </row>
    <row r="26" spans="1:27" x14ac:dyDescent="0.3">
      <c r="C26" s="57"/>
      <c r="D26" s="38"/>
      <c r="E26" s="38"/>
      <c r="F26" s="38"/>
    </row>
    <row r="27" spans="1:27" x14ac:dyDescent="0.3">
      <c r="C27" s="57"/>
      <c r="D27" s="38"/>
      <c r="E27" s="38"/>
      <c r="F27" s="38"/>
    </row>
    <row r="28" spans="1:27" ht="72" x14ac:dyDescent="0.3">
      <c r="R28" s="245" t="s">
        <v>794</v>
      </c>
      <c r="S28" s="492" t="s">
        <v>795</v>
      </c>
      <c r="T28" s="492"/>
      <c r="U28" s="492"/>
      <c r="V28" s="492"/>
    </row>
    <row r="29" spans="1:27" s="63" customFormat="1" ht="57.6" x14ac:dyDescent="0.3">
      <c r="A29" s="58" t="s">
        <v>796</v>
      </c>
      <c r="B29" s="58" t="s">
        <v>797</v>
      </c>
      <c r="C29" s="269"/>
      <c r="D29" s="58" t="s">
        <v>798</v>
      </c>
      <c r="E29" s="58" t="s">
        <v>799</v>
      </c>
      <c r="F29" s="58" t="s">
        <v>800</v>
      </c>
      <c r="G29" s="58" t="s">
        <v>1939</v>
      </c>
      <c r="H29" s="61" t="s">
        <v>802</v>
      </c>
      <c r="I29" s="61" t="s">
        <v>803</v>
      </c>
      <c r="J29" s="61" t="s">
        <v>804</v>
      </c>
      <c r="K29" s="58" t="s">
        <v>805</v>
      </c>
      <c r="L29" s="411" t="s">
        <v>1988</v>
      </c>
      <c r="M29" s="270" t="s">
        <v>806</v>
      </c>
      <c r="N29" s="58" t="s">
        <v>807</v>
      </c>
      <c r="O29" s="58" t="s">
        <v>808</v>
      </c>
      <c r="P29" s="58" t="s">
        <v>809</v>
      </c>
      <c r="Q29" s="281" t="s">
        <v>801</v>
      </c>
      <c r="R29" s="280" t="s">
        <v>810</v>
      </c>
      <c r="S29" s="305" t="s">
        <v>806</v>
      </c>
      <c r="T29" s="306" t="s">
        <v>807</v>
      </c>
      <c r="U29" s="306" t="s">
        <v>808</v>
      </c>
      <c r="V29" s="306" t="s">
        <v>809</v>
      </c>
      <c r="W29" s="271" t="s">
        <v>97</v>
      </c>
      <c r="X29" s="272" t="s">
        <v>811</v>
      </c>
      <c r="Y29" s="271" t="s">
        <v>812</v>
      </c>
      <c r="Z29" s="363" t="s">
        <v>1476</v>
      </c>
      <c r="AA29" s="377" t="s">
        <v>1628</v>
      </c>
    </row>
    <row r="30" spans="1:27" x14ac:dyDescent="0.3">
      <c r="A30" s="330" t="s">
        <v>430</v>
      </c>
      <c r="B30" s="330"/>
      <c r="C30" s="123">
        <v>1</v>
      </c>
      <c r="D30" s="330" t="s">
        <v>1905</v>
      </c>
      <c r="E30" s="330" t="s">
        <v>814</v>
      </c>
      <c r="F30" s="330" t="s">
        <v>815</v>
      </c>
      <c r="G30" s="330" t="s">
        <v>816</v>
      </c>
      <c r="H30" s="330" t="s">
        <v>1967</v>
      </c>
      <c r="I30" s="330">
        <v>1024</v>
      </c>
      <c r="J30" s="410">
        <v>480</v>
      </c>
      <c r="K30" s="330">
        <v>4000</v>
      </c>
      <c r="L30" s="125"/>
      <c r="M30" s="330"/>
      <c r="N30" s="330"/>
      <c r="O30" s="330"/>
      <c r="P30" s="330">
        <v>34</v>
      </c>
      <c r="Q30" s="330"/>
      <c r="R30" s="330"/>
      <c r="S30" s="273"/>
      <c r="T30" s="273"/>
      <c r="U30" s="273"/>
      <c r="V30" s="273"/>
      <c r="W30" s="330"/>
      <c r="X30" s="4"/>
      <c r="Y30" s="330">
        <f t="shared" ref="Y30:Y45" si="0">LEN(D30)</f>
        <v>9</v>
      </c>
      <c r="Z30" s="330" t="s">
        <v>1611</v>
      </c>
      <c r="AA30" s="330"/>
    </row>
    <row r="31" spans="1:27" x14ac:dyDescent="0.3">
      <c r="A31" s="330" t="s">
        <v>430</v>
      </c>
      <c r="B31" s="330"/>
      <c r="C31" s="123">
        <v>2</v>
      </c>
      <c r="D31" s="330" t="s">
        <v>1906</v>
      </c>
      <c r="E31" s="330" t="s">
        <v>814</v>
      </c>
      <c r="F31" s="330" t="s">
        <v>815</v>
      </c>
      <c r="G31" s="330" t="s">
        <v>816</v>
      </c>
      <c r="H31" s="403" t="s">
        <v>1967</v>
      </c>
      <c r="I31" s="410">
        <v>1024</v>
      </c>
      <c r="J31" s="410">
        <v>480</v>
      </c>
      <c r="K31" s="410">
        <v>4000</v>
      </c>
      <c r="L31" s="125"/>
      <c r="M31" s="330"/>
      <c r="N31" s="330"/>
      <c r="O31" s="330"/>
      <c r="P31" s="330">
        <v>34</v>
      </c>
      <c r="Q31" s="330"/>
      <c r="R31" s="330"/>
      <c r="S31" s="273"/>
      <c r="T31" s="273"/>
      <c r="U31" s="273"/>
      <c r="V31" s="273"/>
      <c r="W31" s="330"/>
      <c r="X31" s="4"/>
      <c r="Y31" s="330">
        <f t="shared" si="0"/>
        <v>9</v>
      </c>
      <c r="Z31" s="330" t="s">
        <v>1611</v>
      </c>
      <c r="AA31" s="330"/>
    </row>
    <row r="32" spans="1:27" x14ac:dyDescent="0.3">
      <c r="A32" s="330" t="s">
        <v>430</v>
      </c>
      <c r="B32" s="330"/>
      <c r="C32" s="123">
        <v>3</v>
      </c>
      <c r="D32" s="330" t="s">
        <v>1907</v>
      </c>
      <c r="E32" s="330" t="s">
        <v>814</v>
      </c>
      <c r="F32" s="330" t="s">
        <v>815</v>
      </c>
      <c r="G32" s="330" t="s">
        <v>816</v>
      </c>
      <c r="H32" s="403" t="s">
        <v>1967</v>
      </c>
      <c r="I32" s="410">
        <v>1024</v>
      </c>
      <c r="J32" s="410">
        <v>480</v>
      </c>
      <c r="K32" s="410">
        <v>4000</v>
      </c>
      <c r="L32" s="125"/>
      <c r="M32" s="330"/>
      <c r="N32" s="330"/>
      <c r="O32" s="330"/>
      <c r="P32" s="330">
        <v>34</v>
      </c>
      <c r="Q32" s="330"/>
      <c r="R32" s="330"/>
      <c r="S32" s="273"/>
      <c r="T32" s="273"/>
      <c r="U32" s="273"/>
      <c r="V32" s="273"/>
      <c r="W32" s="330"/>
      <c r="X32" s="4"/>
      <c r="Y32" s="330">
        <f t="shared" si="0"/>
        <v>9</v>
      </c>
      <c r="Z32" s="330" t="s">
        <v>1611</v>
      </c>
      <c r="AA32" s="330"/>
    </row>
    <row r="33" spans="1:27" ht="28.8" x14ac:dyDescent="0.3">
      <c r="A33" s="330" t="s">
        <v>430</v>
      </c>
      <c r="B33" s="330"/>
      <c r="C33" s="123">
        <v>4</v>
      </c>
      <c r="D33" s="330" t="s">
        <v>1908</v>
      </c>
      <c r="E33" s="330" t="s">
        <v>814</v>
      </c>
      <c r="F33" s="330" t="s">
        <v>815</v>
      </c>
      <c r="G33" s="330" t="s">
        <v>1904</v>
      </c>
      <c r="H33" s="330" t="s">
        <v>1968</v>
      </c>
      <c r="I33" s="330">
        <v>256</v>
      </c>
      <c r="J33" s="330">
        <v>480</v>
      </c>
      <c r="K33" s="330"/>
      <c r="L33" s="125" t="s">
        <v>1989</v>
      </c>
      <c r="M33" s="330"/>
      <c r="N33" s="330"/>
      <c r="O33" s="330"/>
      <c r="P33" s="330">
        <v>33</v>
      </c>
      <c r="Q33" s="330"/>
      <c r="R33" s="330"/>
      <c r="S33" s="273"/>
      <c r="T33" s="273"/>
      <c r="U33" s="273"/>
      <c r="V33" s="273"/>
      <c r="W33" s="330"/>
      <c r="X33" s="4" t="s">
        <v>818</v>
      </c>
      <c r="Y33" s="330">
        <f t="shared" si="0"/>
        <v>5</v>
      </c>
      <c r="Z33" s="376" t="s">
        <v>1587</v>
      </c>
      <c r="AA33" s="330"/>
    </row>
    <row r="34" spans="1:27" ht="28.8" x14ac:dyDescent="0.3">
      <c r="A34" s="330" t="s">
        <v>430</v>
      </c>
      <c r="B34" s="330"/>
      <c r="C34" s="123">
        <v>5</v>
      </c>
      <c r="D34" s="330" t="s">
        <v>1909</v>
      </c>
      <c r="E34" s="330" t="s">
        <v>814</v>
      </c>
      <c r="F34" s="330" t="s">
        <v>815</v>
      </c>
      <c r="G34" s="403" t="s">
        <v>1904</v>
      </c>
      <c r="H34" s="403" t="s">
        <v>1968</v>
      </c>
      <c r="I34" s="330">
        <v>256</v>
      </c>
      <c r="J34" s="330">
        <v>480</v>
      </c>
      <c r="K34" s="330"/>
      <c r="L34" s="125" t="s">
        <v>1989</v>
      </c>
      <c r="M34" s="330"/>
      <c r="N34" s="330"/>
      <c r="O34" s="330"/>
      <c r="P34" s="330">
        <v>33</v>
      </c>
      <c r="Q34" s="330"/>
      <c r="R34" s="330"/>
      <c r="S34" s="273"/>
      <c r="T34" s="273"/>
      <c r="U34" s="273"/>
      <c r="V34" s="273"/>
      <c r="W34" s="330"/>
      <c r="X34" s="4" t="s">
        <v>818</v>
      </c>
      <c r="Y34" s="330">
        <f t="shared" si="0"/>
        <v>5</v>
      </c>
      <c r="Z34" s="376" t="s">
        <v>1588</v>
      </c>
      <c r="AA34" s="330"/>
    </row>
    <row r="35" spans="1:27" x14ac:dyDescent="0.3">
      <c r="A35" s="330" t="s">
        <v>813</v>
      </c>
      <c r="B35" s="330"/>
      <c r="C35" s="123">
        <v>6</v>
      </c>
      <c r="D35" s="330" t="s">
        <v>1910</v>
      </c>
      <c r="E35" s="330" t="s">
        <v>814</v>
      </c>
      <c r="F35" s="330" t="s">
        <v>815</v>
      </c>
      <c r="G35" s="330" t="s">
        <v>1904</v>
      </c>
      <c r="H35" s="330">
        <v>2</v>
      </c>
      <c r="I35" s="330">
        <v>8</v>
      </c>
      <c r="J35" s="330">
        <v>70</v>
      </c>
      <c r="K35" s="330"/>
      <c r="L35" s="125"/>
      <c r="M35" s="330"/>
      <c r="N35" s="330"/>
      <c r="O35" s="330"/>
      <c r="P35" s="330">
        <v>39</v>
      </c>
      <c r="Q35" s="330"/>
      <c r="R35" s="330"/>
      <c r="S35" s="273"/>
      <c r="T35" s="273"/>
      <c r="U35" s="273"/>
      <c r="V35" s="273"/>
      <c r="W35" s="330"/>
      <c r="X35" s="4" t="s">
        <v>830</v>
      </c>
      <c r="Y35" s="330">
        <f t="shared" si="0"/>
        <v>8</v>
      </c>
      <c r="Z35" s="330" t="s">
        <v>1612</v>
      </c>
      <c r="AA35" s="330"/>
    </row>
    <row r="36" spans="1:27" x14ac:dyDescent="0.3">
      <c r="A36" s="330" t="s">
        <v>813</v>
      </c>
      <c r="B36" s="330"/>
      <c r="C36" s="123">
        <v>7</v>
      </c>
      <c r="D36" s="330" t="s">
        <v>1911</v>
      </c>
      <c r="E36" s="330" t="s">
        <v>814</v>
      </c>
      <c r="F36" s="330" t="s">
        <v>815</v>
      </c>
      <c r="G36" s="330" t="s">
        <v>1904</v>
      </c>
      <c r="H36" s="330">
        <v>2</v>
      </c>
      <c r="I36" s="330">
        <v>8</v>
      </c>
      <c r="J36" s="330">
        <v>70</v>
      </c>
      <c r="K36" s="330"/>
      <c r="L36" s="125"/>
      <c r="M36" s="330"/>
      <c r="N36" s="330"/>
      <c r="O36" s="330"/>
      <c r="P36" s="330">
        <v>39</v>
      </c>
      <c r="Q36" s="330"/>
      <c r="R36" s="330"/>
      <c r="S36" s="273"/>
      <c r="T36" s="273"/>
      <c r="U36" s="273"/>
      <c r="V36" s="273"/>
      <c r="W36" s="330"/>
      <c r="X36" s="4" t="s">
        <v>830</v>
      </c>
      <c r="Y36" s="330">
        <f t="shared" si="0"/>
        <v>8</v>
      </c>
      <c r="Z36" s="330" t="s">
        <v>1612</v>
      </c>
      <c r="AA36" s="330"/>
    </row>
    <row r="37" spans="1:27" x14ac:dyDescent="0.3">
      <c r="A37" s="330" t="s">
        <v>813</v>
      </c>
      <c r="B37" s="330"/>
      <c r="C37" s="123">
        <v>8</v>
      </c>
      <c r="D37" s="330" t="s">
        <v>1912</v>
      </c>
      <c r="E37" s="330" t="s">
        <v>814</v>
      </c>
      <c r="F37" s="330" t="s">
        <v>815</v>
      </c>
      <c r="G37" s="330" t="s">
        <v>831</v>
      </c>
      <c r="H37" s="330">
        <v>2</v>
      </c>
      <c r="I37" s="330">
        <v>8</v>
      </c>
      <c r="J37" s="330">
        <v>70</v>
      </c>
      <c r="K37" s="330">
        <v>70</v>
      </c>
      <c r="L37" s="125"/>
      <c r="M37" s="330"/>
      <c r="N37" s="330"/>
      <c r="O37" s="330"/>
      <c r="P37" s="330">
        <v>39</v>
      </c>
      <c r="Q37" s="330"/>
      <c r="R37" s="330"/>
      <c r="S37" s="273"/>
      <c r="T37" s="273"/>
      <c r="U37" s="273"/>
      <c r="V37" s="273"/>
      <c r="W37" s="330"/>
      <c r="X37" s="4"/>
      <c r="Y37" s="330">
        <f t="shared" si="0"/>
        <v>9</v>
      </c>
      <c r="Z37" s="330" t="s">
        <v>1613</v>
      </c>
      <c r="AA37" s="330"/>
    </row>
    <row r="38" spans="1:27" x14ac:dyDescent="0.3">
      <c r="A38" s="330" t="s">
        <v>813</v>
      </c>
      <c r="B38" s="330"/>
      <c r="C38" s="123">
        <v>9</v>
      </c>
      <c r="D38" s="330" t="s">
        <v>1913</v>
      </c>
      <c r="E38" s="330" t="s">
        <v>814</v>
      </c>
      <c r="F38" s="330" t="s">
        <v>815</v>
      </c>
      <c r="G38" s="330" t="s">
        <v>831</v>
      </c>
      <c r="H38" s="330">
        <v>2</v>
      </c>
      <c r="I38" s="330">
        <v>8</v>
      </c>
      <c r="J38" s="330">
        <v>70</v>
      </c>
      <c r="K38" s="330">
        <v>70</v>
      </c>
      <c r="L38" s="125"/>
      <c r="M38" s="330"/>
      <c r="N38" s="330"/>
      <c r="O38" s="330"/>
      <c r="P38" s="330">
        <v>39</v>
      </c>
      <c r="Q38" s="330"/>
      <c r="R38" s="330"/>
      <c r="S38" s="273"/>
      <c r="T38" s="273"/>
      <c r="U38" s="273"/>
      <c r="V38" s="273"/>
      <c r="W38" s="330"/>
      <c r="X38" s="4"/>
      <c r="Y38" s="330">
        <f t="shared" si="0"/>
        <v>9</v>
      </c>
      <c r="Z38" s="330" t="s">
        <v>1613</v>
      </c>
      <c r="AA38" s="330"/>
    </row>
    <row r="39" spans="1:27" x14ac:dyDescent="0.3">
      <c r="A39" s="330" t="s">
        <v>813</v>
      </c>
      <c r="B39" s="330"/>
      <c r="C39" s="123">
        <v>10</v>
      </c>
      <c r="D39" s="330" t="s">
        <v>1914</v>
      </c>
      <c r="E39" s="330" t="s">
        <v>814</v>
      </c>
      <c r="F39" s="330" t="s">
        <v>815</v>
      </c>
      <c r="G39" s="330" t="s">
        <v>831</v>
      </c>
      <c r="H39" s="330">
        <v>2</v>
      </c>
      <c r="I39" s="330">
        <v>8</v>
      </c>
      <c r="J39" s="330">
        <v>70</v>
      </c>
      <c r="K39" s="330">
        <v>70</v>
      </c>
      <c r="L39" s="125"/>
      <c r="M39" s="330"/>
      <c r="N39" s="330"/>
      <c r="O39" s="330"/>
      <c r="P39" s="330">
        <v>39</v>
      </c>
      <c r="Q39" s="330"/>
      <c r="R39" s="330"/>
      <c r="S39" s="273"/>
      <c r="T39" s="273"/>
      <c r="U39" s="273"/>
      <c r="V39" s="273"/>
      <c r="W39" s="330"/>
      <c r="X39" s="4"/>
      <c r="Y39" s="330">
        <f t="shared" si="0"/>
        <v>9</v>
      </c>
      <c r="Z39" s="330" t="s">
        <v>1613</v>
      </c>
      <c r="AA39" s="330"/>
    </row>
    <row r="40" spans="1:27" x14ac:dyDescent="0.3">
      <c r="A40" s="330" t="s">
        <v>813</v>
      </c>
      <c r="B40" s="330"/>
      <c r="C40" s="123">
        <v>11</v>
      </c>
      <c r="D40" s="330" t="s">
        <v>1915</v>
      </c>
      <c r="E40" s="330" t="s">
        <v>814</v>
      </c>
      <c r="F40" s="330" t="s">
        <v>815</v>
      </c>
      <c r="G40" s="330" t="s">
        <v>832</v>
      </c>
      <c r="H40" s="330">
        <v>16</v>
      </c>
      <c r="I40" s="330">
        <v>64</v>
      </c>
      <c r="J40" s="330">
        <v>70</v>
      </c>
      <c r="K40" s="330">
        <v>500</v>
      </c>
      <c r="L40" s="125"/>
      <c r="M40" s="330"/>
      <c r="N40" s="330"/>
      <c r="O40" s="330"/>
      <c r="P40" s="330">
        <v>39</v>
      </c>
      <c r="Q40" s="330"/>
      <c r="R40" s="330"/>
      <c r="S40" s="273"/>
      <c r="T40" s="273"/>
      <c r="U40" s="273"/>
      <c r="V40" s="273"/>
      <c r="W40" s="330"/>
      <c r="X40" s="4"/>
      <c r="Y40" s="330">
        <f t="shared" si="0"/>
        <v>10</v>
      </c>
      <c r="Z40" s="330" t="s">
        <v>1614</v>
      </c>
      <c r="AA40" s="330"/>
    </row>
    <row r="41" spans="1:27" x14ac:dyDescent="0.3">
      <c r="A41" s="330" t="s">
        <v>813</v>
      </c>
      <c r="B41" s="330"/>
      <c r="C41" s="123">
        <v>12</v>
      </c>
      <c r="D41" s="330" t="s">
        <v>1916</v>
      </c>
      <c r="E41" s="330" t="s">
        <v>814</v>
      </c>
      <c r="F41" s="330" t="s">
        <v>815</v>
      </c>
      <c r="G41" s="330" t="s">
        <v>832</v>
      </c>
      <c r="H41" s="330">
        <v>16</v>
      </c>
      <c r="I41" s="330">
        <v>64</v>
      </c>
      <c r="J41" s="330">
        <v>70</v>
      </c>
      <c r="K41" s="330">
        <v>500</v>
      </c>
      <c r="L41" s="125"/>
      <c r="M41" s="330"/>
      <c r="N41" s="330"/>
      <c r="O41" s="330"/>
      <c r="P41" s="330">
        <v>39</v>
      </c>
      <c r="Q41" s="330"/>
      <c r="R41" s="330"/>
      <c r="S41" s="273"/>
      <c r="T41" s="273"/>
      <c r="U41" s="273"/>
      <c r="V41" s="273"/>
      <c r="W41" s="330"/>
      <c r="X41" s="4"/>
      <c r="Y41" s="330">
        <f t="shared" si="0"/>
        <v>10</v>
      </c>
      <c r="Z41" s="330" t="s">
        <v>1614</v>
      </c>
      <c r="AA41" s="330"/>
    </row>
    <row r="42" spans="1:27" x14ac:dyDescent="0.3">
      <c r="A42" s="330" t="s">
        <v>813</v>
      </c>
      <c r="B42" s="330"/>
      <c r="C42" s="123">
        <v>13</v>
      </c>
      <c r="D42" s="330" t="s">
        <v>1917</v>
      </c>
      <c r="E42" s="330" t="s">
        <v>814</v>
      </c>
      <c r="F42" s="330" t="s">
        <v>815</v>
      </c>
      <c r="G42" s="330" t="s">
        <v>832</v>
      </c>
      <c r="H42" s="330">
        <v>16</v>
      </c>
      <c r="I42" s="330">
        <v>64</v>
      </c>
      <c r="J42" s="330">
        <v>70</v>
      </c>
      <c r="K42" s="330">
        <v>500</v>
      </c>
      <c r="L42" s="125"/>
      <c r="M42" s="330"/>
      <c r="N42" s="330"/>
      <c r="O42" s="330"/>
      <c r="P42" s="330">
        <v>39</v>
      </c>
      <c r="Q42" s="330"/>
      <c r="R42" s="330"/>
      <c r="S42" s="273"/>
      <c r="T42" s="273"/>
      <c r="U42" s="273"/>
      <c r="V42" s="273"/>
      <c r="W42" s="330"/>
      <c r="X42" s="4"/>
      <c r="Y42" s="330">
        <f t="shared" si="0"/>
        <v>10</v>
      </c>
      <c r="Z42" s="330" t="s">
        <v>1614</v>
      </c>
      <c r="AA42" s="330"/>
    </row>
    <row r="43" spans="1:27" x14ac:dyDescent="0.3">
      <c r="A43" s="330" t="s">
        <v>430</v>
      </c>
      <c r="B43" s="330"/>
      <c r="C43" s="123">
        <v>14</v>
      </c>
      <c r="D43" s="330" t="s">
        <v>1918</v>
      </c>
      <c r="E43" s="330" t="s">
        <v>814</v>
      </c>
      <c r="F43" s="330" t="s">
        <v>815</v>
      </c>
      <c r="G43" s="330" t="s">
        <v>833</v>
      </c>
      <c r="H43" s="403" t="s">
        <v>1968</v>
      </c>
      <c r="I43" s="330">
        <v>384</v>
      </c>
      <c r="J43" s="412">
        <v>480</v>
      </c>
      <c r="K43" s="330">
        <v>3000</v>
      </c>
      <c r="L43" s="125"/>
      <c r="M43" s="330"/>
      <c r="N43" s="330"/>
      <c r="O43" s="330"/>
      <c r="P43" s="330">
        <v>30</v>
      </c>
      <c r="Q43" s="330"/>
      <c r="R43" s="330"/>
      <c r="S43" s="273"/>
      <c r="T43" s="273"/>
      <c r="U43" s="273"/>
      <c r="V43" s="273"/>
      <c r="W43" s="330"/>
      <c r="X43" s="4"/>
      <c r="Y43" s="330">
        <f t="shared" si="0"/>
        <v>5</v>
      </c>
      <c r="Z43" s="330" t="s">
        <v>1615</v>
      </c>
      <c r="AA43" s="330"/>
    </row>
    <row r="44" spans="1:27" x14ac:dyDescent="0.3">
      <c r="A44" s="403" t="s">
        <v>430</v>
      </c>
      <c r="B44" s="330"/>
      <c r="C44" s="123">
        <v>15</v>
      </c>
      <c r="D44" s="330" t="s">
        <v>1919</v>
      </c>
      <c r="E44" s="330" t="s">
        <v>814</v>
      </c>
      <c r="F44" s="330" t="s">
        <v>815</v>
      </c>
      <c r="G44" s="330" t="s">
        <v>833</v>
      </c>
      <c r="H44" s="403" t="s">
        <v>1968</v>
      </c>
      <c r="I44" s="330">
        <v>384</v>
      </c>
      <c r="J44" s="412">
        <v>480</v>
      </c>
      <c r="K44" s="412">
        <v>3000</v>
      </c>
      <c r="L44" s="125"/>
      <c r="M44" s="330"/>
      <c r="N44" s="330"/>
      <c r="O44" s="330"/>
      <c r="P44" s="330">
        <v>30</v>
      </c>
      <c r="Q44" s="330"/>
      <c r="R44" s="330"/>
      <c r="S44" s="273"/>
      <c r="T44" s="273"/>
      <c r="U44" s="273"/>
      <c r="V44" s="273"/>
      <c r="W44" s="330"/>
      <c r="X44" s="4"/>
      <c r="Y44" s="330">
        <f t="shared" si="0"/>
        <v>5</v>
      </c>
      <c r="Z44" s="330" t="s">
        <v>1615</v>
      </c>
      <c r="AA44" s="330"/>
    </row>
    <row r="45" spans="1:27" x14ac:dyDescent="0.3">
      <c r="A45" s="403" t="s">
        <v>430</v>
      </c>
      <c r="B45" s="330"/>
      <c r="C45" s="123">
        <v>16</v>
      </c>
      <c r="D45" s="330" t="s">
        <v>1920</v>
      </c>
      <c r="E45" s="330" t="s">
        <v>814</v>
      </c>
      <c r="F45" s="330" t="s">
        <v>815</v>
      </c>
      <c r="G45" s="330" t="s">
        <v>833</v>
      </c>
      <c r="H45" s="403" t="s">
        <v>1968</v>
      </c>
      <c r="I45" s="330">
        <v>384</v>
      </c>
      <c r="J45" s="412">
        <v>480</v>
      </c>
      <c r="K45" s="412">
        <v>3000</v>
      </c>
      <c r="L45" s="125"/>
      <c r="M45" s="330"/>
      <c r="N45" s="330"/>
      <c r="O45" s="330"/>
      <c r="P45" s="330">
        <v>30</v>
      </c>
      <c r="Q45" s="330"/>
      <c r="R45" s="330"/>
      <c r="S45" s="273"/>
      <c r="T45" s="273"/>
      <c r="U45" s="273"/>
      <c r="V45" s="273"/>
      <c r="W45" s="330"/>
      <c r="X45" s="4"/>
      <c r="Y45" s="330">
        <f t="shared" si="0"/>
        <v>5</v>
      </c>
      <c r="Z45" s="330" t="s">
        <v>1615</v>
      </c>
      <c r="AA45" s="330"/>
    </row>
    <row r="46" spans="1:27" x14ac:dyDescent="0.3">
      <c r="A46" s="330" t="s">
        <v>430</v>
      </c>
      <c r="B46" s="330"/>
      <c r="C46" s="123">
        <v>17</v>
      </c>
      <c r="D46" s="330" t="s">
        <v>2005</v>
      </c>
      <c r="E46" s="330" t="s">
        <v>814</v>
      </c>
      <c r="F46" s="330" t="s">
        <v>815</v>
      </c>
      <c r="G46" s="330" t="s">
        <v>836</v>
      </c>
      <c r="H46" s="403" t="s">
        <v>1968</v>
      </c>
      <c r="I46" s="330">
        <v>512</v>
      </c>
      <c r="J46" s="330">
        <v>480</v>
      </c>
      <c r="K46" s="330">
        <v>10000</v>
      </c>
      <c r="L46" s="125"/>
      <c r="M46" s="330"/>
      <c r="N46" s="330"/>
      <c r="O46" s="330"/>
      <c r="P46" s="330">
        <v>25</v>
      </c>
      <c r="Q46" s="330"/>
      <c r="R46" s="330"/>
      <c r="S46" s="273"/>
      <c r="T46" s="273"/>
      <c r="U46" s="273"/>
      <c r="V46" s="273"/>
      <c r="W46" s="330"/>
      <c r="X46" s="4"/>
      <c r="Y46" s="330">
        <f t="shared" ref="Y46:Y48" si="1">LEN(D46)</f>
        <v>5</v>
      </c>
      <c r="Z46" s="376" t="s">
        <v>1584</v>
      </c>
      <c r="AA46" s="330"/>
    </row>
    <row r="47" spans="1:27" x14ac:dyDescent="0.3">
      <c r="A47" s="330" t="s">
        <v>430</v>
      </c>
      <c r="B47" s="330"/>
      <c r="C47" s="123">
        <v>18</v>
      </c>
      <c r="D47" s="412" t="s">
        <v>2006</v>
      </c>
      <c r="E47" s="330" t="s">
        <v>814</v>
      </c>
      <c r="F47" s="330" t="s">
        <v>815</v>
      </c>
      <c r="G47" s="330" t="s">
        <v>836</v>
      </c>
      <c r="H47" s="403" t="s">
        <v>1968</v>
      </c>
      <c r="I47" s="330">
        <v>512</v>
      </c>
      <c r="J47" s="410">
        <v>480</v>
      </c>
      <c r="K47" s="412">
        <v>10000</v>
      </c>
      <c r="L47" s="125"/>
      <c r="M47" s="330"/>
      <c r="N47" s="330"/>
      <c r="O47" s="330"/>
      <c r="P47" s="330">
        <v>25</v>
      </c>
      <c r="Q47" s="330"/>
      <c r="R47" s="330"/>
      <c r="S47" s="273"/>
      <c r="T47" s="273"/>
      <c r="U47" s="273"/>
      <c r="V47" s="273"/>
      <c r="W47" s="330"/>
      <c r="X47" s="4"/>
      <c r="Y47" s="330">
        <f t="shared" si="1"/>
        <v>5</v>
      </c>
      <c r="Z47" s="376" t="s">
        <v>1585</v>
      </c>
      <c r="AA47" s="330"/>
    </row>
    <row r="48" spans="1:27" x14ac:dyDescent="0.3">
      <c r="A48" s="330" t="s">
        <v>430</v>
      </c>
      <c r="B48" s="330"/>
      <c r="C48" s="123">
        <v>19</v>
      </c>
      <c r="D48" s="412" t="s">
        <v>2007</v>
      </c>
      <c r="E48" s="330" t="s">
        <v>814</v>
      </c>
      <c r="F48" s="330" t="s">
        <v>815</v>
      </c>
      <c r="G48" s="330" t="s">
        <v>836</v>
      </c>
      <c r="H48" s="403" t="s">
        <v>1968</v>
      </c>
      <c r="I48" s="330">
        <v>512</v>
      </c>
      <c r="J48" s="410">
        <v>480</v>
      </c>
      <c r="K48" s="412">
        <v>10000</v>
      </c>
      <c r="L48" s="125"/>
      <c r="M48" s="330"/>
      <c r="N48" s="330"/>
      <c r="O48" s="330"/>
      <c r="P48" s="330">
        <v>25</v>
      </c>
      <c r="Q48" s="330"/>
      <c r="R48" s="330"/>
      <c r="S48" s="273"/>
      <c r="T48" s="273"/>
      <c r="U48" s="273"/>
      <c r="V48" s="273"/>
      <c r="W48" s="330"/>
      <c r="X48" s="4"/>
      <c r="Y48" s="330">
        <f t="shared" si="1"/>
        <v>5</v>
      </c>
      <c r="Z48" s="376" t="s">
        <v>1586</v>
      </c>
      <c r="AA48" s="330"/>
    </row>
    <row r="49" spans="1:27" ht="86.4" x14ac:dyDescent="0.3">
      <c r="A49" s="330" t="s">
        <v>430</v>
      </c>
      <c r="B49" s="330"/>
      <c r="C49" s="123">
        <v>20</v>
      </c>
      <c r="D49" s="330" t="s">
        <v>1921</v>
      </c>
      <c r="E49" s="330" t="s">
        <v>814</v>
      </c>
      <c r="F49" s="330" t="s">
        <v>815</v>
      </c>
      <c r="G49" s="330" t="s">
        <v>838</v>
      </c>
      <c r="H49" s="403" t="s">
        <v>1968</v>
      </c>
      <c r="I49" s="330">
        <v>256</v>
      </c>
      <c r="J49" s="330">
        <v>480</v>
      </c>
      <c r="K49" s="330">
        <v>10000</v>
      </c>
      <c r="L49" s="125" t="s">
        <v>1990</v>
      </c>
      <c r="M49" s="330"/>
      <c r="N49" s="330"/>
      <c r="O49" s="330"/>
      <c r="P49" s="330">
        <v>4</v>
      </c>
      <c r="Q49" s="330"/>
      <c r="R49" s="330"/>
      <c r="S49" s="273"/>
      <c r="T49" s="273"/>
      <c r="U49" s="273"/>
      <c r="V49" s="273"/>
      <c r="W49" s="330"/>
      <c r="X49" s="4"/>
      <c r="Y49" s="330">
        <f t="shared" ref="Y49:Y66" si="2">LEN(D49)</f>
        <v>7</v>
      </c>
      <c r="Z49" s="376" t="s">
        <v>1591</v>
      </c>
      <c r="AA49" s="330"/>
    </row>
    <row r="50" spans="1:27" ht="86.4" x14ac:dyDescent="0.3">
      <c r="A50" s="330" t="s">
        <v>430</v>
      </c>
      <c r="B50" s="330"/>
      <c r="C50" s="123">
        <v>21</v>
      </c>
      <c r="D50" s="330" t="s">
        <v>1922</v>
      </c>
      <c r="E50" s="330" t="s">
        <v>814</v>
      </c>
      <c r="F50" s="330" t="s">
        <v>815</v>
      </c>
      <c r="G50" s="330" t="s">
        <v>838</v>
      </c>
      <c r="H50" s="403" t="s">
        <v>1968</v>
      </c>
      <c r="I50" s="410">
        <v>256</v>
      </c>
      <c r="J50" s="330">
        <v>480</v>
      </c>
      <c r="K50" s="410">
        <v>10000</v>
      </c>
      <c r="L50" s="125" t="s">
        <v>1990</v>
      </c>
      <c r="M50" s="330"/>
      <c r="N50" s="330"/>
      <c r="O50" s="330"/>
      <c r="P50" s="330">
        <v>4</v>
      </c>
      <c r="Q50" s="330"/>
      <c r="R50" s="330"/>
      <c r="S50" s="273"/>
      <c r="T50" s="273"/>
      <c r="U50" s="273"/>
      <c r="V50" s="273"/>
      <c r="W50" s="330"/>
      <c r="X50" s="4"/>
      <c r="Y50" s="330">
        <f t="shared" si="2"/>
        <v>7</v>
      </c>
      <c r="Z50" s="376" t="s">
        <v>1592</v>
      </c>
      <c r="AA50" s="330"/>
    </row>
    <row r="51" spans="1:27" x14ac:dyDescent="0.3">
      <c r="A51" s="330" t="s">
        <v>430</v>
      </c>
      <c r="B51" s="330"/>
      <c r="C51" s="123">
        <v>22</v>
      </c>
      <c r="D51" s="330" t="s">
        <v>1923</v>
      </c>
      <c r="E51" s="330" t="s">
        <v>814</v>
      </c>
      <c r="F51" s="420" t="s">
        <v>815</v>
      </c>
      <c r="G51" s="420" t="s">
        <v>2027</v>
      </c>
      <c r="H51" s="403" t="s">
        <v>1968</v>
      </c>
      <c r="I51" s="330">
        <v>1024</v>
      </c>
      <c r="J51" s="410">
        <v>480</v>
      </c>
      <c r="K51" s="330">
        <v>30000</v>
      </c>
      <c r="L51" s="125"/>
      <c r="M51" s="330"/>
      <c r="N51" s="330"/>
      <c r="O51" s="330"/>
      <c r="P51" s="330">
        <v>6</v>
      </c>
      <c r="Q51" s="330"/>
      <c r="R51" s="330"/>
      <c r="S51" s="273"/>
      <c r="T51" s="273"/>
      <c r="U51" s="273"/>
      <c r="V51" s="273"/>
      <c r="W51" s="330"/>
      <c r="X51" s="4"/>
      <c r="Y51" s="330">
        <f t="shared" si="2"/>
        <v>10</v>
      </c>
      <c r="Z51" s="376" t="s">
        <v>1609</v>
      </c>
      <c r="AA51" s="330" t="s">
        <v>1610</v>
      </c>
    </row>
    <row r="52" spans="1:27" x14ac:dyDescent="0.3">
      <c r="A52" s="330" t="s">
        <v>430</v>
      </c>
      <c r="B52" s="330"/>
      <c r="C52" s="123">
        <v>23</v>
      </c>
      <c r="D52" s="330" t="s">
        <v>1924</v>
      </c>
      <c r="E52" s="330" t="s">
        <v>814</v>
      </c>
      <c r="F52" s="420" t="s">
        <v>815</v>
      </c>
      <c r="G52" s="420" t="s">
        <v>2027</v>
      </c>
      <c r="H52" s="403" t="s">
        <v>1968</v>
      </c>
      <c r="I52" s="410">
        <v>1024</v>
      </c>
      <c r="J52" s="410">
        <v>480</v>
      </c>
      <c r="K52" s="410">
        <v>30000</v>
      </c>
      <c r="L52" s="125"/>
      <c r="M52" s="330"/>
      <c r="N52" s="330"/>
      <c r="O52" s="330"/>
      <c r="P52" s="330">
        <v>6</v>
      </c>
      <c r="Q52" s="330"/>
      <c r="R52" s="330"/>
      <c r="S52" s="273"/>
      <c r="T52" s="273"/>
      <c r="U52" s="273"/>
      <c r="V52" s="273"/>
      <c r="W52" s="330"/>
      <c r="X52" s="4"/>
      <c r="Y52" s="330">
        <f t="shared" si="2"/>
        <v>10</v>
      </c>
      <c r="Z52" s="376" t="s">
        <v>1609</v>
      </c>
      <c r="AA52" s="330" t="s">
        <v>1610</v>
      </c>
    </row>
    <row r="53" spans="1:27" x14ac:dyDescent="0.3">
      <c r="A53" s="330" t="s">
        <v>430</v>
      </c>
      <c r="B53" s="330"/>
      <c r="C53" s="123">
        <v>24</v>
      </c>
      <c r="D53" s="330" t="s">
        <v>1925</v>
      </c>
      <c r="E53" s="330" t="s">
        <v>814</v>
      </c>
      <c r="F53" s="330" t="s">
        <v>834</v>
      </c>
      <c r="G53" s="330" t="s">
        <v>2024</v>
      </c>
      <c r="H53" s="403" t="s">
        <v>1968</v>
      </c>
      <c r="I53" s="410">
        <v>1024</v>
      </c>
      <c r="J53" s="410">
        <v>480</v>
      </c>
      <c r="K53" s="410">
        <v>30000</v>
      </c>
      <c r="L53" s="125"/>
      <c r="M53" s="330"/>
      <c r="N53" s="330"/>
      <c r="O53" s="330"/>
      <c r="P53" s="330">
        <v>7</v>
      </c>
      <c r="Q53" s="330"/>
      <c r="R53" s="330"/>
      <c r="S53" s="273"/>
      <c r="T53" s="273"/>
      <c r="U53" s="273"/>
      <c r="V53" s="273"/>
      <c r="W53" s="330"/>
      <c r="X53" s="4"/>
      <c r="Y53" s="330">
        <f t="shared" si="2"/>
        <v>10</v>
      </c>
      <c r="Z53" s="376" t="s">
        <v>1593</v>
      </c>
      <c r="AA53" s="330" t="s">
        <v>1616</v>
      </c>
    </row>
    <row r="54" spans="1:27" x14ac:dyDescent="0.3">
      <c r="A54" s="330" t="s">
        <v>430</v>
      </c>
      <c r="B54" s="330"/>
      <c r="C54" s="123">
        <v>25</v>
      </c>
      <c r="D54" s="330" t="s">
        <v>1926</v>
      </c>
      <c r="E54" s="330" t="s">
        <v>814</v>
      </c>
      <c r="F54" s="330" t="s">
        <v>834</v>
      </c>
      <c r="G54" s="330" t="s">
        <v>2024</v>
      </c>
      <c r="H54" s="403" t="s">
        <v>1968</v>
      </c>
      <c r="I54" s="410">
        <v>1024</v>
      </c>
      <c r="J54" s="410">
        <v>480</v>
      </c>
      <c r="K54" s="410">
        <v>30000</v>
      </c>
      <c r="L54" s="125"/>
      <c r="M54" s="330"/>
      <c r="N54" s="330"/>
      <c r="O54" s="330"/>
      <c r="P54" s="330">
        <v>7</v>
      </c>
      <c r="Q54" s="330"/>
      <c r="R54" s="330"/>
      <c r="S54" s="273"/>
      <c r="T54" s="273"/>
      <c r="U54" s="273"/>
      <c r="V54" s="273"/>
      <c r="W54" s="330"/>
      <c r="X54" s="4"/>
      <c r="Y54" s="330">
        <f t="shared" si="2"/>
        <v>10</v>
      </c>
      <c r="Z54" s="376" t="s">
        <v>1594</v>
      </c>
      <c r="AA54" s="330" t="s">
        <v>1616</v>
      </c>
    </row>
    <row r="55" spans="1:27" x14ac:dyDescent="0.3">
      <c r="A55" s="403" t="s">
        <v>430</v>
      </c>
      <c r="B55" s="403"/>
      <c r="C55" s="123">
        <v>26</v>
      </c>
      <c r="D55" s="403" t="s">
        <v>1932</v>
      </c>
      <c r="E55" s="403" t="s">
        <v>814</v>
      </c>
      <c r="F55" s="420" t="s">
        <v>815</v>
      </c>
      <c r="G55" s="413" t="s">
        <v>2027</v>
      </c>
      <c r="H55" s="403" t="s">
        <v>1968</v>
      </c>
      <c r="I55" s="508">
        <v>1536</v>
      </c>
      <c r="J55" s="410">
        <v>480</v>
      </c>
      <c r="K55" s="410">
        <v>30000</v>
      </c>
      <c r="L55" s="125"/>
      <c r="M55" s="403"/>
      <c r="N55" s="403"/>
      <c r="O55" s="403"/>
      <c r="P55" s="403"/>
      <c r="Q55" s="403"/>
      <c r="R55" s="403"/>
      <c r="S55" s="273"/>
      <c r="T55" s="273"/>
      <c r="U55" s="273"/>
      <c r="V55" s="273"/>
      <c r="W55" s="403"/>
      <c r="X55" s="4"/>
      <c r="Y55" s="403">
        <f t="shared" si="2"/>
        <v>8</v>
      </c>
      <c r="Z55" s="376"/>
      <c r="AA55" s="403"/>
    </row>
    <row r="56" spans="1:27" x14ac:dyDescent="0.3">
      <c r="A56" s="403" t="s">
        <v>430</v>
      </c>
      <c r="B56" s="403"/>
      <c r="C56" s="123">
        <v>27</v>
      </c>
      <c r="D56" s="403" t="s">
        <v>1933</v>
      </c>
      <c r="E56" s="403" t="s">
        <v>814</v>
      </c>
      <c r="F56" s="420" t="s">
        <v>815</v>
      </c>
      <c r="G56" s="413" t="s">
        <v>2027</v>
      </c>
      <c r="H56" s="403" t="s">
        <v>1968</v>
      </c>
      <c r="I56" s="508">
        <v>1536</v>
      </c>
      <c r="J56" s="410">
        <v>480</v>
      </c>
      <c r="K56" s="410">
        <v>30000</v>
      </c>
      <c r="L56" s="125"/>
      <c r="M56" s="403"/>
      <c r="N56" s="403"/>
      <c r="O56" s="403"/>
      <c r="P56" s="403"/>
      <c r="Q56" s="403"/>
      <c r="R56" s="403"/>
      <c r="S56" s="273"/>
      <c r="T56" s="273"/>
      <c r="U56" s="273"/>
      <c r="V56" s="273"/>
      <c r="W56" s="403"/>
      <c r="X56" s="4"/>
      <c r="Y56" s="403"/>
      <c r="Z56" s="376"/>
      <c r="AA56" s="403"/>
    </row>
    <row r="57" spans="1:27" x14ac:dyDescent="0.3">
      <c r="A57" s="412" t="s">
        <v>430</v>
      </c>
      <c r="B57" s="410"/>
      <c r="C57" s="123">
        <v>28</v>
      </c>
      <c r="D57" s="410" t="s">
        <v>1984</v>
      </c>
      <c r="E57" s="410" t="s">
        <v>814</v>
      </c>
      <c r="F57" s="420" t="s">
        <v>815</v>
      </c>
      <c r="G57" s="413" t="s">
        <v>2027</v>
      </c>
      <c r="H57" s="412" t="s">
        <v>1968</v>
      </c>
      <c r="I57" s="410">
        <v>1024</v>
      </c>
      <c r="J57" s="410">
        <v>480</v>
      </c>
      <c r="K57" s="410">
        <v>30000</v>
      </c>
      <c r="L57" s="125"/>
      <c r="M57" s="410"/>
      <c r="N57" s="410"/>
      <c r="O57" s="410"/>
      <c r="P57" s="410"/>
      <c r="Q57" s="410"/>
      <c r="R57" s="410"/>
      <c r="S57" s="273"/>
      <c r="T57" s="273"/>
      <c r="U57" s="273"/>
      <c r="V57" s="273"/>
      <c r="W57" s="410"/>
      <c r="X57" s="4"/>
      <c r="Y57" s="410"/>
      <c r="Z57" s="376"/>
      <c r="AA57" s="410"/>
    </row>
    <row r="58" spans="1:27" x14ac:dyDescent="0.3">
      <c r="A58" s="412" t="s">
        <v>430</v>
      </c>
      <c r="B58" s="410"/>
      <c r="C58" s="123">
        <v>29</v>
      </c>
      <c r="D58" s="410" t="s">
        <v>1985</v>
      </c>
      <c r="E58" s="410" t="s">
        <v>814</v>
      </c>
      <c r="F58" s="420" t="s">
        <v>815</v>
      </c>
      <c r="G58" s="413" t="s">
        <v>2027</v>
      </c>
      <c r="H58" s="412" t="s">
        <v>1968</v>
      </c>
      <c r="I58" s="410">
        <v>1024</v>
      </c>
      <c r="J58" s="410">
        <v>480</v>
      </c>
      <c r="K58" s="410">
        <v>30000</v>
      </c>
      <c r="L58" s="125"/>
      <c r="M58" s="410"/>
      <c r="N58" s="410"/>
      <c r="O58" s="410"/>
      <c r="P58" s="410"/>
      <c r="Q58" s="410"/>
      <c r="R58" s="410"/>
      <c r="S58" s="273"/>
      <c r="T58" s="273"/>
      <c r="U58" s="273"/>
      <c r="V58" s="273"/>
      <c r="W58" s="410"/>
      <c r="X58" s="4"/>
      <c r="Y58" s="410"/>
      <c r="Z58" s="376"/>
      <c r="AA58" s="410"/>
    </row>
    <row r="59" spans="1:27" x14ac:dyDescent="0.3">
      <c r="A59" s="330" t="s">
        <v>813</v>
      </c>
      <c r="B59" s="330" t="s">
        <v>846</v>
      </c>
      <c r="C59" s="123">
        <v>30</v>
      </c>
      <c r="D59" s="330" t="s">
        <v>1927</v>
      </c>
      <c r="E59" s="330" t="s">
        <v>814</v>
      </c>
      <c r="F59" s="330" t="s">
        <v>815</v>
      </c>
      <c r="G59" s="330" t="s">
        <v>847</v>
      </c>
      <c r="H59" s="330">
        <v>2</v>
      </c>
      <c r="I59" s="330">
        <v>8</v>
      </c>
      <c r="J59" s="330">
        <v>70</v>
      </c>
      <c r="K59" s="330">
        <v>200</v>
      </c>
      <c r="L59" s="125"/>
      <c r="M59" s="330"/>
      <c r="N59" s="330"/>
      <c r="O59" s="330"/>
      <c r="P59" s="330">
        <v>9</v>
      </c>
      <c r="Q59" s="330"/>
      <c r="R59" s="330"/>
      <c r="S59" s="273"/>
      <c r="T59" s="273"/>
      <c r="U59" s="273"/>
      <c r="V59" s="273"/>
      <c r="W59" s="330"/>
      <c r="X59" s="4"/>
      <c r="Y59" s="330">
        <f t="shared" si="2"/>
        <v>7</v>
      </c>
      <c r="Z59" s="376" t="s">
        <v>1879</v>
      </c>
      <c r="AA59" s="330"/>
    </row>
    <row r="60" spans="1:27" x14ac:dyDescent="0.3">
      <c r="A60" s="330" t="s">
        <v>813</v>
      </c>
      <c r="B60" s="330" t="s">
        <v>846</v>
      </c>
      <c r="C60" s="123">
        <v>31</v>
      </c>
      <c r="D60" s="330" t="s">
        <v>1928</v>
      </c>
      <c r="E60" s="330" t="s">
        <v>814</v>
      </c>
      <c r="F60" s="330" t="s">
        <v>815</v>
      </c>
      <c r="G60" s="330" t="s">
        <v>847</v>
      </c>
      <c r="H60" s="330">
        <v>2</v>
      </c>
      <c r="I60" s="330">
        <v>8</v>
      </c>
      <c r="J60" s="330">
        <v>70</v>
      </c>
      <c r="K60" s="412">
        <v>200</v>
      </c>
      <c r="L60" s="125"/>
      <c r="M60" s="330"/>
      <c r="N60" s="330"/>
      <c r="O60" s="330"/>
      <c r="P60" s="330">
        <v>9</v>
      </c>
      <c r="Q60" s="330"/>
      <c r="R60" s="330"/>
      <c r="S60" s="273"/>
      <c r="T60" s="273"/>
      <c r="U60" s="273"/>
      <c r="V60" s="273"/>
      <c r="W60" s="330"/>
      <c r="X60" s="4"/>
      <c r="Y60" s="330">
        <f t="shared" si="2"/>
        <v>7</v>
      </c>
      <c r="Z60" s="376" t="s">
        <v>1879</v>
      </c>
      <c r="AA60" s="330"/>
    </row>
    <row r="61" spans="1:27" x14ac:dyDescent="0.3">
      <c r="A61" s="330" t="s">
        <v>813</v>
      </c>
      <c r="B61" s="330" t="s">
        <v>846</v>
      </c>
      <c r="C61" s="123">
        <v>32</v>
      </c>
      <c r="D61" s="330" t="s">
        <v>1929</v>
      </c>
      <c r="E61" s="330" t="s">
        <v>814</v>
      </c>
      <c r="F61" s="330" t="s">
        <v>815</v>
      </c>
      <c r="G61" s="330" t="s">
        <v>847</v>
      </c>
      <c r="H61" s="330">
        <v>2</v>
      </c>
      <c r="I61" s="330">
        <v>8</v>
      </c>
      <c r="J61" s="330">
        <v>70</v>
      </c>
      <c r="K61" s="412">
        <v>200</v>
      </c>
      <c r="L61" s="125"/>
      <c r="M61" s="330"/>
      <c r="N61" s="330"/>
      <c r="O61" s="330"/>
      <c r="P61" s="330">
        <v>9</v>
      </c>
      <c r="Q61" s="330"/>
      <c r="R61" s="330"/>
      <c r="S61" s="273"/>
      <c r="T61" s="273"/>
      <c r="U61" s="273"/>
      <c r="V61" s="273"/>
      <c r="W61" s="330"/>
      <c r="X61" s="4"/>
      <c r="Y61" s="330">
        <f t="shared" si="2"/>
        <v>7</v>
      </c>
      <c r="Z61" s="376" t="s">
        <v>1879</v>
      </c>
      <c r="AA61" s="330"/>
    </row>
    <row r="62" spans="1:27" x14ac:dyDescent="0.3">
      <c r="A62" s="330" t="s">
        <v>430</v>
      </c>
      <c r="B62" s="330" t="s">
        <v>846</v>
      </c>
      <c r="C62" s="123">
        <v>33</v>
      </c>
      <c r="D62" s="330" t="s">
        <v>848</v>
      </c>
      <c r="E62" s="330" t="s">
        <v>814</v>
      </c>
      <c r="F62" s="330" t="s">
        <v>815</v>
      </c>
      <c r="G62" s="330" t="s">
        <v>849</v>
      </c>
      <c r="H62" s="330">
        <v>32</v>
      </c>
      <c r="I62" s="330">
        <v>128</v>
      </c>
      <c r="J62" s="330">
        <v>480</v>
      </c>
      <c r="K62" s="330">
        <v>10000</v>
      </c>
      <c r="L62" s="125"/>
      <c r="M62" s="330"/>
      <c r="N62" s="330"/>
      <c r="O62" s="330"/>
      <c r="P62" s="330">
        <v>9</v>
      </c>
      <c r="Q62" s="330"/>
      <c r="R62" s="330"/>
      <c r="S62" s="273"/>
      <c r="T62" s="273"/>
      <c r="U62" s="273"/>
      <c r="V62" s="273"/>
      <c r="W62" s="330"/>
      <c r="X62" s="4"/>
      <c r="Y62" s="330">
        <f t="shared" si="2"/>
        <v>8</v>
      </c>
      <c r="Z62" s="376" t="s">
        <v>1877</v>
      </c>
      <c r="AA62" s="330"/>
    </row>
    <row r="63" spans="1:27" x14ac:dyDescent="0.3">
      <c r="A63" s="412" t="s">
        <v>430</v>
      </c>
      <c r="B63" s="330" t="s">
        <v>846</v>
      </c>
      <c r="C63" s="123">
        <v>34</v>
      </c>
      <c r="D63" s="330" t="s">
        <v>850</v>
      </c>
      <c r="E63" s="330" t="s">
        <v>814</v>
      </c>
      <c r="F63" s="330" t="s">
        <v>815</v>
      </c>
      <c r="G63" s="330" t="s">
        <v>849</v>
      </c>
      <c r="H63" s="330">
        <v>32</v>
      </c>
      <c r="I63" s="330">
        <v>128</v>
      </c>
      <c r="J63" s="412">
        <v>480</v>
      </c>
      <c r="K63" s="412">
        <v>10000</v>
      </c>
      <c r="L63" s="125"/>
      <c r="M63" s="330"/>
      <c r="N63" s="330"/>
      <c r="O63" s="330"/>
      <c r="P63" s="330">
        <v>9</v>
      </c>
      <c r="Q63" s="330"/>
      <c r="R63" s="330"/>
      <c r="S63" s="273"/>
      <c r="T63" s="273"/>
      <c r="U63" s="273"/>
      <c r="V63" s="273"/>
      <c r="W63" s="330"/>
      <c r="X63" s="4"/>
      <c r="Y63" s="330">
        <f t="shared" si="2"/>
        <v>8</v>
      </c>
      <c r="Z63" s="376" t="s">
        <v>1877</v>
      </c>
      <c r="AA63" s="330"/>
    </row>
    <row r="64" spans="1:27" x14ac:dyDescent="0.3">
      <c r="A64" s="412" t="s">
        <v>430</v>
      </c>
      <c r="B64" s="330" t="s">
        <v>846</v>
      </c>
      <c r="C64" s="123">
        <v>35</v>
      </c>
      <c r="D64" s="330" t="s">
        <v>851</v>
      </c>
      <c r="E64" s="330" t="s">
        <v>814</v>
      </c>
      <c r="F64" s="330" t="s">
        <v>815</v>
      </c>
      <c r="G64" s="330" t="s">
        <v>849</v>
      </c>
      <c r="H64" s="330">
        <v>32</v>
      </c>
      <c r="I64" s="330">
        <v>128</v>
      </c>
      <c r="J64" s="412">
        <v>480</v>
      </c>
      <c r="K64" s="412">
        <v>10000</v>
      </c>
      <c r="L64" s="125"/>
      <c r="M64" s="330"/>
      <c r="N64" s="330"/>
      <c r="O64" s="330"/>
      <c r="P64" s="330">
        <v>9</v>
      </c>
      <c r="Q64" s="330"/>
      <c r="R64" s="330"/>
      <c r="S64" s="273"/>
      <c r="T64" s="273"/>
      <c r="U64" s="273"/>
      <c r="V64" s="273"/>
      <c r="W64" s="330"/>
      <c r="X64" s="4"/>
      <c r="Y64" s="330">
        <f t="shared" si="2"/>
        <v>8</v>
      </c>
      <c r="Z64" s="376" t="s">
        <v>1877</v>
      </c>
      <c r="AA64" s="330"/>
    </row>
    <row r="65" spans="1:27" x14ac:dyDescent="0.3">
      <c r="A65" s="412" t="s">
        <v>430</v>
      </c>
      <c r="B65" s="330" t="s">
        <v>846</v>
      </c>
      <c r="C65" s="123">
        <v>36</v>
      </c>
      <c r="D65" s="330" t="s">
        <v>852</v>
      </c>
      <c r="E65" s="330" t="s">
        <v>814</v>
      </c>
      <c r="F65" s="330" t="s">
        <v>815</v>
      </c>
      <c r="G65" s="330" t="s">
        <v>849</v>
      </c>
      <c r="H65" s="330">
        <v>32</v>
      </c>
      <c r="I65" s="330">
        <v>128</v>
      </c>
      <c r="J65" s="412">
        <v>480</v>
      </c>
      <c r="K65" s="412">
        <v>10000</v>
      </c>
      <c r="L65" s="125"/>
      <c r="M65" s="330"/>
      <c r="N65" s="330"/>
      <c r="O65" s="330"/>
      <c r="P65" s="330">
        <v>9</v>
      </c>
      <c r="Q65" s="330"/>
      <c r="R65" s="330"/>
      <c r="S65" s="273"/>
      <c r="T65" s="273"/>
      <c r="U65" s="273"/>
      <c r="V65" s="273"/>
      <c r="W65" s="330"/>
      <c r="X65" s="4"/>
      <c r="Y65" s="330">
        <f t="shared" si="2"/>
        <v>8</v>
      </c>
      <c r="Z65" s="376" t="s">
        <v>1877</v>
      </c>
      <c r="AA65" s="330"/>
    </row>
    <row r="66" spans="1:27" x14ac:dyDescent="0.3">
      <c r="A66" s="412" t="s">
        <v>430</v>
      </c>
      <c r="B66" s="330" t="s">
        <v>846</v>
      </c>
      <c r="C66" s="123">
        <v>37</v>
      </c>
      <c r="D66" s="330" t="s">
        <v>853</v>
      </c>
      <c r="E66" s="330" t="s">
        <v>814</v>
      </c>
      <c r="F66" s="330" t="s">
        <v>815</v>
      </c>
      <c r="G66" s="330" t="s">
        <v>849</v>
      </c>
      <c r="H66" s="330">
        <v>32</v>
      </c>
      <c r="I66" s="330">
        <v>128</v>
      </c>
      <c r="J66" s="412">
        <v>480</v>
      </c>
      <c r="K66" s="412">
        <v>10000</v>
      </c>
      <c r="L66" s="125"/>
      <c r="M66" s="330"/>
      <c r="N66" s="330"/>
      <c r="O66" s="330"/>
      <c r="P66" s="330">
        <v>9</v>
      </c>
      <c r="Q66" s="330"/>
      <c r="R66" s="330"/>
      <c r="S66" s="273"/>
      <c r="T66" s="273"/>
      <c r="U66" s="273"/>
      <c r="V66" s="273"/>
      <c r="W66" s="330"/>
      <c r="X66" s="4"/>
      <c r="Y66" s="330">
        <f t="shared" si="2"/>
        <v>8</v>
      </c>
      <c r="Z66" s="376" t="s">
        <v>1877</v>
      </c>
      <c r="AA66" s="330"/>
    </row>
    <row r="67" spans="1:27" x14ac:dyDescent="0.3">
      <c r="A67" s="412" t="s">
        <v>430</v>
      </c>
      <c r="B67" s="330" t="s">
        <v>846</v>
      </c>
      <c r="C67" s="123">
        <v>38</v>
      </c>
      <c r="D67" s="330" t="s">
        <v>854</v>
      </c>
      <c r="E67" s="330" t="s">
        <v>814</v>
      </c>
      <c r="F67" s="330" t="s">
        <v>815</v>
      </c>
      <c r="G67" s="330" t="s">
        <v>849</v>
      </c>
      <c r="H67" s="330">
        <v>32</v>
      </c>
      <c r="I67" s="330">
        <v>128</v>
      </c>
      <c r="J67" s="412">
        <v>480</v>
      </c>
      <c r="K67" s="412">
        <v>10000</v>
      </c>
      <c r="L67" s="125"/>
      <c r="M67" s="330"/>
      <c r="N67" s="330"/>
      <c r="O67" s="330"/>
      <c r="P67" s="330">
        <v>9</v>
      </c>
      <c r="Q67" s="330"/>
      <c r="R67" s="330"/>
      <c r="S67" s="273"/>
      <c r="T67" s="273"/>
      <c r="U67" s="273"/>
      <c r="V67" s="273"/>
      <c r="W67" s="330"/>
      <c r="X67" s="4"/>
      <c r="Y67" s="330">
        <f t="shared" ref="Y67:Y96" si="3">LEN(D67)</f>
        <v>8</v>
      </c>
      <c r="Z67" s="376" t="s">
        <v>1877</v>
      </c>
      <c r="AA67" s="330"/>
    </row>
    <row r="68" spans="1:27" x14ac:dyDescent="0.3">
      <c r="A68" s="412" t="s">
        <v>430</v>
      </c>
      <c r="B68" s="412" t="s">
        <v>846</v>
      </c>
      <c r="C68" s="123">
        <v>39</v>
      </c>
      <c r="D68" s="412" t="s">
        <v>1991</v>
      </c>
      <c r="E68" s="412" t="s">
        <v>814</v>
      </c>
      <c r="F68" s="412" t="s">
        <v>815</v>
      </c>
      <c r="G68" s="412" t="s">
        <v>849</v>
      </c>
      <c r="H68" s="412">
        <v>32</v>
      </c>
      <c r="I68" s="412">
        <v>128</v>
      </c>
      <c r="J68" s="412">
        <v>480</v>
      </c>
      <c r="K68" s="412">
        <v>10000</v>
      </c>
      <c r="L68" s="125"/>
      <c r="M68" s="412"/>
      <c r="N68" s="412"/>
      <c r="O68" s="412"/>
      <c r="P68" s="412">
        <v>9</v>
      </c>
      <c r="Q68" s="412"/>
      <c r="R68" s="412"/>
      <c r="S68" s="273"/>
      <c r="T68" s="273"/>
      <c r="U68" s="273"/>
      <c r="V68" s="273"/>
      <c r="W68" s="412"/>
      <c r="X68" s="4"/>
      <c r="Y68" s="412">
        <f t="shared" ref="Y68" si="4">LEN(D68)</f>
        <v>8</v>
      </c>
      <c r="Z68" s="376" t="s">
        <v>1877</v>
      </c>
      <c r="AA68" s="412"/>
    </row>
    <row r="69" spans="1:27" x14ac:dyDescent="0.3">
      <c r="A69" s="412" t="s">
        <v>430</v>
      </c>
      <c r="B69" s="412" t="s">
        <v>846</v>
      </c>
      <c r="C69" s="123">
        <v>40</v>
      </c>
      <c r="D69" s="412" t="s">
        <v>1992</v>
      </c>
      <c r="E69" s="412" t="s">
        <v>814</v>
      </c>
      <c r="F69" s="412" t="s">
        <v>815</v>
      </c>
      <c r="G69" s="412" t="s">
        <v>849</v>
      </c>
      <c r="H69" s="412">
        <v>32</v>
      </c>
      <c r="I69" s="412">
        <v>128</v>
      </c>
      <c r="J69" s="412">
        <v>480</v>
      </c>
      <c r="K69" s="412">
        <v>10000</v>
      </c>
      <c r="L69" s="125"/>
      <c r="M69" s="412"/>
      <c r="N69" s="412"/>
      <c r="O69" s="412"/>
      <c r="P69" s="412">
        <v>9</v>
      </c>
      <c r="Q69" s="412"/>
      <c r="R69" s="412"/>
      <c r="S69" s="273"/>
      <c r="T69" s="273"/>
      <c r="U69" s="273"/>
      <c r="V69" s="273"/>
      <c r="W69" s="412"/>
      <c r="X69" s="4"/>
      <c r="Y69" s="412">
        <f t="shared" ref="Y69" si="5">LEN(D69)</f>
        <v>8</v>
      </c>
      <c r="Z69" s="376" t="s">
        <v>1877</v>
      </c>
      <c r="AA69" s="412"/>
    </row>
    <row r="70" spans="1:27" x14ac:dyDescent="0.3">
      <c r="A70" s="330" t="s">
        <v>813</v>
      </c>
      <c r="B70" s="330" t="s">
        <v>846</v>
      </c>
      <c r="C70" s="123">
        <v>41</v>
      </c>
      <c r="D70" s="330" t="s">
        <v>855</v>
      </c>
      <c r="E70" s="330" t="s">
        <v>814</v>
      </c>
      <c r="F70" s="330" t="s">
        <v>815</v>
      </c>
      <c r="G70" s="330" t="s">
        <v>1904</v>
      </c>
      <c r="H70" s="330">
        <v>4</v>
      </c>
      <c r="I70" s="330">
        <v>8</v>
      </c>
      <c r="J70" s="330">
        <v>70</v>
      </c>
      <c r="K70" s="330">
        <v>50</v>
      </c>
      <c r="L70" s="125"/>
      <c r="M70" s="330"/>
      <c r="N70" s="330"/>
      <c r="O70" s="330"/>
      <c r="P70" s="330">
        <v>10</v>
      </c>
      <c r="Q70" s="330"/>
      <c r="R70" s="330"/>
      <c r="S70" s="273"/>
      <c r="T70" s="273"/>
      <c r="U70" s="273"/>
      <c r="V70" s="273"/>
      <c r="W70" s="330"/>
      <c r="X70" s="4" t="s">
        <v>856</v>
      </c>
      <c r="Y70" s="330">
        <f t="shared" si="3"/>
        <v>6</v>
      </c>
      <c r="Z70" s="330" t="s">
        <v>1600</v>
      </c>
      <c r="AA70" s="330"/>
    </row>
    <row r="71" spans="1:27" x14ac:dyDescent="0.3">
      <c r="A71" s="330" t="s">
        <v>813</v>
      </c>
      <c r="B71" s="330" t="s">
        <v>846</v>
      </c>
      <c r="C71" s="123">
        <v>42</v>
      </c>
      <c r="D71" s="330" t="s">
        <v>857</v>
      </c>
      <c r="E71" s="330" t="s">
        <v>814</v>
      </c>
      <c r="F71" s="330" t="s">
        <v>815</v>
      </c>
      <c r="G71" s="412" t="s">
        <v>1904</v>
      </c>
      <c r="H71" s="330">
        <v>4</v>
      </c>
      <c r="I71" s="330">
        <v>8</v>
      </c>
      <c r="J71" s="330">
        <v>70</v>
      </c>
      <c r="K71" s="330">
        <v>50</v>
      </c>
      <c r="L71" s="125"/>
      <c r="M71" s="330"/>
      <c r="N71" s="330"/>
      <c r="O71" s="330"/>
      <c r="P71" s="330">
        <v>10</v>
      </c>
      <c r="Q71" s="330"/>
      <c r="R71" s="330"/>
      <c r="S71" s="273"/>
      <c r="T71" s="273"/>
      <c r="U71" s="273"/>
      <c r="V71" s="273"/>
      <c r="W71" s="330"/>
      <c r="X71" s="4" t="s">
        <v>856</v>
      </c>
      <c r="Y71" s="330">
        <f t="shared" si="3"/>
        <v>6</v>
      </c>
      <c r="Z71" s="330" t="s">
        <v>1600</v>
      </c>
      <c r="AA71" s="330"/>
    </row>
    <row r="72" spans="1:27" x14ac:dyDescent="0.3">
      <c r="A72" s="330" t="s">
        <v>813</v>
      </c>
      <c r="B72" s="330" t="s">
        <v>846</v>
      </c>
      <c r="C72" s="123">
        <v>43</v>
      </c>
      <c r="D72" s="330" t="s">
        <v>858</v>
      </c>
      <c r="E72" s="330" t="s">
        <v>814</v>
      </c>
      <c r="F72" s="330" t="s">
        <v>815</v>
      </c>
      <c r="G72" s="330" t="s">
        <v>859</v>
      </c>
      <c r="H72" s="330">
        <v>16</v>
      </c>
      <c r="I72" s="330">
        <v>32</v>
      </c>
      <c r="J72" s="330">
        <v>70</v>
      </c>
      <c r="K72" s="330">
        <v>200</v>
      </c>
      <c r="L72" s="125"/>
      <c r="M72" s="330"/>
      <c r="N72" s="330"/>
      <c r="O72" s="330"/>
      <c r="P72" s="330">
        <v>9</v>
      </c>
      <c r="Q72" s="330"/>
      <c r="R72" s="330"/>
      <c r="S72" s="273"/>
      <c r="T72" s="273"/>
      <c r="U72" s="273"/>
      <c r="V72" s="273"/>
      <c r="W72" s="330"/>
      <c r="X72" s="4"/>
      <c r="Y72" s="330">
        <f t="shared" si="3"/>
        <v>5</v>
      </c>
      <c r="Z72" s="376" t="s">
        <v>1881</v>
      </c>
      <c r="AA72" s="330"/>
    </row>
    <row r="73" spans="1:27" x14ac:dyDescent="0.3">
      <c r="A73" s="330" t="s">
        <v>813</v>
      </c>
      <c r="B73" s="330" t="s">
        <v>846</v>
      </c>
      <c r="C73" s="123">
        <v>44</v>
      </c>
      <c r="D73" s="330" t="s">
        <v>860</v>
      </c>
      <c r="E73" s="330" t="s">
        <v>814</v>
      </c>
      <c r="F73" s="330" t="s">
        <v>815</v>
      </c>
      <c r="G73" s="330" t="s">
        <v>859</v>
      </c>
      <c r="H73" s="330">
        <v>16</v>
      </c>
      <c r="I73" s="330">
        <v>32</v>
      </c>
      <c r="J73" s="330">
        <v>70</v>
      </c>
      <c r="K73" s="330">
        <v>200</v>
      </c>
      <c r="L73" s="125"/>
      <c r="M73" s="330"/>
      <c r="N73" s="330"/>
      <c r="O73" s="330"/>
      <c r="P73" s="330">
        <v>9</v>
      </c>
      <c r="Q73" s="330"/>
      <c r="R73" s="330"/>
      <c r="S73" s="273"/>
      <c r="T73" s="273"/>
      <c r="U73" s="273"/>
      <c r="V73" s="273"/>
      <c r="W73" s="330"/>
      <c r="X73" s="4"/>
      <c r="Y73" s="330">
        <f t="shared" si="3"/>
        <v>5</v>
      </c>
      <c r="Z73" s="376" t="s">
        <v>1881</v>
      </c>
      <c r="AA73" s="330"/>
    </row>
    <row r="74" spans="1:27" x14ac:dyDescent="0.3">
      <c r="A74" s="330" t="s">
        <v>813</v>
      </c>
      <c r="B74" s="330" t="s">
        <v>846</v>
      </c>
      <c r="C74" s="123">
        <v>45</v>
      </c>
      <c r="D74" s="330" t="s">
        <v>861</v>
      </c>
      <c r="E74" s="330" t="s">
        <v>814</v>
      </c>
      <c r="F74" s="330" t="s">
        <v>815</v>
      </c>
      <c r="G74" s="330" t="s">
        <v>859</v>
      </c>
      <c r="H74" s="330">
        <v>16</v>
      </c>
      <c r="I74" s="330">
        <v>32</v>
      </c>
      <c r="J74" s="330">
        <v>70</v>
      </c>
      <c r="K74" s="330">
        <v>200</v>
      </c>
      <c r="L74" s="125"/>
      <c r="M74" s="330"/>
      <c r="N74" s="330"/>
      <c r="O74" s="330"/>
      <c r="P74" s="330">
        <v>9</v>
      </c>
      <c r="Q74" s="330"/>
      <c r="R74" s="330"/>
      <c r="S74" s="273"/>
      <c r="T74" s="273"/>
      <c r="U74" s="273"/>
      <c r="V74" s="273"/>
      <c r="W74" s="330"/>
      <c r="X74" s="4"/>
      <c r="Y74" s="330">
        <f t="shared" si="3"/>
        <v>5</v>
      </c>
      <c r="Z74" s="376" t="s">
        <v>1881</v>
      </c>
      <c r="AA74" s="330"/>
    </row>
    <row r="75" spans="1:27" x14ac:dyDescent="0.3">
      <c r="A75" s="330" t="s">
        <v>813</v>
      </c>
      <c r="B75" s="330" t="s">
        <v>846</v>
      </c>
      <c r="C75" s="123">
        <v>46</v>
      </c>
      <c r="D75" s="330" t="s">
        <v>1994</v>
      </c>
      <c r="E75" s="330" t="s">
        <v>814</v>
      </c>
      <c r="F75" s="330" t="s">
        <v>815</v>
      </c>
      <c r="G75" s="330" t="s">
        <v>862</v>
      </c>
      <c r="H75" s="330">
        <v>24</v>
      </c>
      <c r="I75" s="330">
        <v>64</v>
      </c>
      <c r="J75" s="330">
        <v>70</v>
      </c>
      <c r="K75" s="330">
        <v>500</v>
      </c>
      <c r="L75" s="125"/>
      <c r="M75" s="330"/>
      <c r="N75" s="330"/>
      <c r="O75" s="330"/>
      <c r="P75" s="330">
        <v>9</v>
      </c>
      <c r="Q75" s="330"/>
      <c r="R75" s="330"/>
      <c r="S75" s="273"/>
      <c r="T75" s="273"/>
      <c r="U75" s="273"/>
      <c r="V75" s="273"/>
      <c r="W75" s="330"/>
      <c r="X75" s="4"/>
      <c r="Y75" s="330">
        <f t="shared" si="3"/>
        <v>8</v>
      </c>
      <c r="Z75" s="376" t="s">
        <v>1878</v>
      </c>
      <c r="AA75" s="330"/>
    </row>
    <row r="76" spans="1:27" x14ac:dyDescent="0.3">
      <c r="A76" s="330" t="s">
        <v>813</v>
      </c>
      <c r="B76" s="330" t="s">
        <v>846</v>
      </c>
      <c r="C76" s="123">
        <v>47</v>
      </c>
      <c r="D76" s="412" t="s">
        <v>1995</v>
      </c>
      <c r="E76" s="330" t="s">
        <v>814</v>
      </c>
      <c r="F76" s="330" t="s">
        <v>815</v>
      </c>
      <c r="G76" s="330" t="s">
        <v>862</v>
      </c>
      <c r="H76" s="412">
        <v>24</v>
      </c>
      <c r="I76" s="412">
        <v>64</v>
      </c>
      <c r="J76" s="330">
        <v>70</v>
      </c>
      <c r="K76" s="330">
        <v>500</v>
      </c>
      <c r="L76" s="125"/>
      <c r="M76" s="330"/>
      <c r="N76" s="330"/>
      <c r="O76" s="330"/>
      <c r="P76" s="330">
        <v>9</v>
      </c>
      <c r="Q76" s="330"/>
      <c r="R76" s="330"/>
      <c r="S76" s="273"/>
      <c r="T76" s="273"/>
      <c r="U76" s="273"/>
      <c r="V76" s="273"/>
      <c r="W76" s="330"/>
      <c r="X76" s="4"/>
      <c r="Y76" s="330">
        <f t="shared" si="3"/>
        <v>8</v>
      </c>
      <c r="Z76" s="376" t="s">
        <v>1878</v>
      </c>
      <c r="AA76" s="330"/>
    </row>
    <row r="77" spans="1:27" x14ac:dyDescent="0.3">
      <c r="A77" s="412" t="s">
        <v>430</v>
      </c>
      <c r="B77" s="330" t="s">
        <v>846</v>
      </c>
      <c r="C77" s="123">
        <v>48</v>
      </c>
      <c r="D77" s="330" t="s">
        <v>1996</v>
      </c>
      <c r="E77" s="330" t="s">
        <v>814</v>
      </c>
      <c r="F77" s="330" t="s">
        <v>815</v>
      </c>
      <c r="G77" s="330" t="s">
        <v>1993</v>
      </c>
      <c r="H77" s="412" t="s">
        <v>1968</v>
      </c>
      <c r="I77" s="330">
        <v>512</v>
      </c>
      <c r="J77" s="330">
        <v>480</v>
      </c>
      <c r="K77" s="330">
        <v>3000</v>
      </c>
      <c r="L77" s="125"/>
      <c r="M77" s="330"/>
      <c r="N77" s="330"/>
      <c r="O77" s="330"/>
      <c r="P77" s="330">
        <v>9</v>
      </c>
      <c r="Q77" s="330"/>
      <c r="R77" s="330"/>
      <c r="S77" s="273"/>
      <c r="T77" s="273"/>
      <c r="U77" s="273"/>
      <c r="V77" s="273"/>
      <c r="W77" s="330"/>
      <c r="X77" s="4"/>
      <c r="Y77" s="330">
        <f t="shared" si="3"/>
        <v>9</v>
      </c>
      <c r="Z77" s="376" t="s">
        <v>1880</v>
      </c>
      <c r="AA77" s="330"/>
    </row>
    <row r="78" spans="1:27" x14ac:dyDescent="0.3">
      <c r="A78" s="412" t="s">
        <v>430</v>
      </c>
      <c r="B78" s="412" t="s">
        <v>846</v>
      </c>
      <c r="C78" s="123">
        <v>49</v>
      </c>
      <c r="D78" s="412" t="s">
        <v>1997</v>
      </c>
      <c r="E78" s="412" t="s">
        <v>814</v>
      </c>
      <c r="F78" s="412" t="s">
        <v>815</v>
      </c>
      <c r="G78" s="412" t="s">
        <v>1993</v>
      </c>
      <c r="H78" s="412" t="s">
        <v>1968</v>
      </c>
      <c r="I78" s="412">
        <v>512</v>
      </c>
      <c r="J78" s="412">
        <v>480</v>
      </c>
      <c r="K78" s="412">
        <v>3000</v>
      </c>
      <c r="L78" s="125"/>
      <c r="M78" s="412"/>
      <c r="N78" s="412"/>
      <c r="O78" s="412"/>
      <c r="P78" s="412"/>
      <c r="Q78" s="412"/>
      <c r="R78" s="412"/>
      <c r="S78" s="273"/>
      <c r="T78" s="273"/>
      <c r="U78" s="273"/>
      <c r="V78" s="273"/>
      <c r="W78" s="412"/>
      <c r="X78" s="4"/>
      <c r="Y78" s="412"/>
      <c r="Z78" s="376"/>
      <c r="AA78" s="412"/>
    </row>
    <row r="79" spans="1:27" x14ac:dyDescent="0.3">
      <c r="A79" s="412" t="s">
        <v>430</v>
      </c>
      <c r="B79" s="412" t="s">
        <v>846</v>
      </c>
      <c r="C79" s="123">
        <v>50</v>
      </c>
      <c r="D79" s="412" t="s">
        <v>1998</v>
      </c>
      <c r="E79" s="412" t="s">
        <v>814</v>
      </c>
      <c r="F79" s="412" t="s">
        <v>815</v>
      </c>
      <c r="G79" s="412" t="s">
        <v>1993</v>
      </c>
      <c r="H79" s="412" t="s">
        <v>1968</v>
      </c>
      <c r="I79" s="412">
        <v>512</v>
      </c>
      <c r="J79" s="412">
        <v>480</v>
      </c>
      <c r="K79" s="412">
        <v>3000</v>
      </c>
      <c r="L79" s="125"/>
      <c r="M79" s="412"/>
      <c r="N79" s="412"/>
      <c r="O79" s="412"/>
      <c r="P79" s="412"/>
      <c r="Q79" s="412"/>
      <c r="R79" s="412"/>
      <c r="S79" s="273"/>
      <c r="T79" s="273"/>
      <c r="U79" s="273"/>
      <c r="V79" s="273"/>
      <c r="W79" s="412"/>
      <c r="X79" s="4"/>
      <c r="Y79" s="412"/>
      <c r="Z79" s="376"/>
      <c r="AA79" s="412"/>
    </row>
    <row r="80" spans="1:27" x14ac:dyDescent="0.3">
      <c r="A80" s="412" t="s">
        <v>430</v>
      </c>
      <c r="B80" s="412" t="s">
        <v>846</v>
      </c>
      <c r="C80" s="123">
        <v>51</v>
      </c>
      <c r="D80" s="412" t="s">
        <v>1999</v>
      </c>
      <c r="E80" s="412" t="s">
        <v>814</v>
      </c>
      <c r="F80" s="412" t="s">
        <v>815</v>
      </c>
      <c r="G80" s="412" t="s">
        <v>1993</v>
      </c>
      <c r="H80" s="412" t="s">
        <v>1968</v>
      </c>
      <c r="I80" s="412">
        <v>512</v>
      </c>
      <c r="J80" s="412">
        <v>480</v>
      </c>
      <c r="K80" s="412">
        <v>3000</v>
      </c>
      <c r="L80" s="125"/>
      <c r="M80" s="412"/>
      <c r="N80" s="412"/>
      <c r="O80" s="412"/>
      <c r="P80" s="412"/>
      <c r="Q80" s="412"/>
      <c r="R80" s="412"/>
      <c r="S80" s="273"/>
      <c r="T80" s="273"/>
      <c r="U80" s="273"/>
      <c r="V80" s="273"/>
      <c r="W80" s="412"/>
      <c r="X80" s="4"/>
      <c r="Y80" s="412"/>
      <c r="Z80" s="376"/>
      <c r="AA80" s="412"/>
    </row>
    <row r="81" spans="1:27" x14ac:dyDescent="0.3">
      <c r="A81" s="330" t="s">
        <v>430</v>
      </c>
      <c r="B81" s="330" t="s">
        <v>846</v>
      </c>
      <c r="C81" s="123">
        <v>52</v>
      </c>
      <c r="D81" s="330" t="s">
        <v>863</v>
      </c>
      <c r="E81" s="330" t="s">
        <v>814</v>
      </c>
      <c r="F81" s="412" t="s">
        <v>815</v>
      </c>
      <c r="G81" s="330" t="s">
        <v>2027</v>
      </c>
      <c r="H81" s="412" t="s">
        <v>1968</v>
      </c>
      <c r="I81" s="330">
        <v>768</v>
      </c>
      <c r="J81" s="330">
        <v>480</v>
      </c>
      <c r="K81" s="330">
        <v>5000</v>
      </c>
      <c r="L81" s="125"/>
      <c r="M81" s="330"/>
      <c r="N81" s="330"/>
      <c r="O81" s="330"/>
      <c r="P81" s="330">
        <v>9</v>
      </c>
      <c r="Q81" s="330"/>
      <c r="R81" s="330"/>
      <c r="S81" s="273"/>
      <c r="T81" s="273"/>
      <c r="U81" s="273"/>
      <c r="V81" s="273"/>
      <c r="W81" s="330"/>
      <c r="X81" s="4"/>
      <c r="Y81" s="330">
        <f t="shared" si="3"/>
        <v>8</v>
      </c>
      <c r="Z81" s="330" t="s">
        <v>1599</v>
      </c>
      <c r="AA81" s="330"/>
    </row>
    <row r="82" spans="1:27" x14ac:dyDescent="0.3">
      <c r="A82" s="412" t="s">
        <v>430</v>
      </c>
      <c r="B82" s="330" t="s">
        <v>846</v>
      </c>
      <c r="C82" s="123">
        <v>53</v>
      </c>
      <c r="D82" s="330" t="s">
        <v>864</v>
      </c>
      <c r="E82" s="330" t="s">
        <v>814</v>
      </c>
      <c r="F82" s="412" t="s">
        <v>815</v>
      </c>
      <c r="G82" s="330" t="s">
        <v>2027</v>
      </c>
      <c r="H82" s="412" t="s">
        <v>1968</v>
      </c>
      <c r="I82" s="412">
        <v>768</v>
      </c>
      <c r="J82" s="412">
        <v>480</v>
      </c>
      <c r="K82" s="412">
        <v>5000</v>
      </c>
      <c r="L82" s="125"/>
      <c r="M82" s="330"/>
      <c r="N82" s="330"/>
      <c r="O82" s="330"/>
      <c r="P82" s="330">
        <v>9</v>
      </c>
      <c r="Q82" s="330"/>
      <c r="R82" s="330"/>
      <c r="S82" s="273"/>
      <c r="T82" s="273"/>
      <c r="U82" s="273"/>
      <c r="V82" s="273"/>
      <c r="W82" s="330"/>
      <c r="X82" s="4"/>
      <c r="Y82" s="330">
        <f t="shared" si="3"/>
        <v>8</v>
      </c>
      <c r="Z82" s="330" t="s">
        <v>1599</v>
      </c>
      <c r="AA82" s="330"/>
    </row>
    <row r="83" spans="1:27" x14ac:dyDescent="0.3">
      <c r="A83" s="412" t="s">
        <v>430</v>
      </c>
      <c r="B83" s="330" t="s">
        <v>846</v>
      </c>
      <c r="C83" s="123">
        <v>54</v>
      </c>
      <c r="D83" s="330" t="s">
        <v>865</v>
      </c>
      <c r="E83" s="330" t="s">
        <v>814</v>
      </c>
      <c r="F83" s="412" t="s">
        <v>815</v>
      </c>
      <c r="G83" s="330" t="s">
        <v>2027</v>
      </c>
      <c r="H83" s="412" t="s">
        <v>1968</v>
      </c>
      <c r="I83" s="412">
        <v>768</v>
      </c>
      <c r="J83" s="412">
        <v>480</v>
      </c>
      <c r="K83" s="412">
        <v>5000</v>
      </c>
      <c r="L83" s="125"/>
      <c r="M83" s="330"/>
      <c r="N83" s="330"/>
      <c r="O83" s="330"/>
      <c r="P83" s="330">
        <v>9</v>
      </c>
      <c r="Q83" s="330"/>
      <c r="R83" s="330"/>
      <c r="S83" s="273"/>
      <c r="T83" s="273"/>
      <c r="U83" s="273"/>
      <c r="V83" s="273"/>
      <c r="W83" s="330"/>
      <c r="X83" s="4"/>
      <c r="Y83" s="330">
        <f t="shared" si="3"/>
        <v>8</v>
      </c>
      <c r="Z83" s="330" t="s">
        <v>1599</v>
      </c>
      <c r="AA83" s="330"/>
    </row>
    <row r="84" spans="1:27" x14ac:dyDescent="0.3">
      <c r="A84" s="330" t="s">
        <v>813</v>
      </c>
      <c r="B84" s="330" t="s">
        <v>846</v>
      </c>
      <c r="C84" s="123">
        <v>55</v>
      </c>
      <c r="D84" s="330" t="s">
        <v>866</v>
      </c>
      <c r="E84" s="330" t="s">
        <v>814</v>
      </c>
      <c r="F84" s="330" t="s">
        <v>815</v>
      </c>
      <c r="G84" s="330" t="s">
        <v>835</v>
      </c>
      <c r="H84" s="330">
        <v>2</v>
      </c>
      <c r="I84" s="330">
        <v>8</v>
      </c>
      <c r="J84" s="330">
        <v>70</v>
      </c>
      <c r="K84" s="330"/>
      <c r="L84" s="125"/>
      <c r="M84" s="330"/>
      <c r="N84" s="330"/>
      <c r="O84" s="330"/>
      <c r="P84" s="330">
        <v>9</v>
      </c>
      <c r="Q84" s="330"/>
      <c r="R84" s="330"/>
      <c r="S84" s="273"/>
      <c r="T84" s="273"/>
      <c r="U84" s="273"/>
      <c r="V84" s="273"/>
      <c r="W84" s="330"/>
      <c r="X84" s="4"/>
      <c r="Y84" s="330">
        <f t="shared" si="3"/>
        <v>9</v>
      </c>
      <c r="Z84" s="330" t="s">
        <v>1598</v>
      </c>
      <c r="AA84" s="330"/>
    </row>
    <row r="85" spans="1:27" x14ac:dyDescent="0.3">
      <c r="A85" s="330" t="s">
        <v>813</v>
      </c>
      <c r="B85" s="330" t="s">
        <v>846</v>
      </c>
      <c r="C85" s="123">
        <v>56</v>
      </c>
      <c r="D85" s="330" t="s">
        <v>867</v>
      </c>
      <c r="E85" s="330" t="s">
        <v>814</v>
      </c>
      <c r="F85" s="330" t="s">
        <v>815</v>
      </c>
      <c r="G85" s="330" t="s">
        <v>835</v>
      </c>
      <c r="H85" s="330">
        <v>2</v>
      </c>
      <c r="I85" s="330">
        <v>8</v>
      </c>
      <c r="J85" s="330">
        <v>70</v>
      </c>
      <c r="K85" s="330"/>
      <c r="L85" s="125"/>
      <c r="M85" s="330"/>
      <c r="N85" s="330"/>
      <c r="O85" s="330"/>
      <c r="P85" s="330">
        <v>9</v>
      </c>
      <c r="Q85" s="330"/>
      <c r="R85" s="330"/>
      <c r="S85" s="273"/>
      <c r="T85" s="273"/>
      <c r="U85" s="273"/>
      <c r="V85" s="273"/>
      <c r="W85" s="330"/>
      <c r="X85" s="4"/>
      <c r="Y85" s="330">
        <f t="shared" si="3"/>
        <v>9</v>
      </c>
      <c r="Z85" s="330" t="s">
        <v>1598</v>
      </c>
      <c r="AA85" s="330"/>
    </row>
    <row r="86" spans="1:27" x14ac:dyDescent="0.3">
      <c r="A86" s="330" t="s">
        <v>813</v>
      </c>
      <c r="B86" s="330" t="s">
        <v>846</v>
      </c>
      <c r="C86" s="123">
        <v>57</v>
      </c>
      <c r="D86" s="330" t="s">
        <v>868</v>
      </c>
      <c r="E86" s="330" t="s">
        <v>814</v>
      </c>
      <c r="F86" s="330" t="s">
        <v>815</v>
      </c>
      <c r="G86" s="330" t="s">
        <v>835</v>
      </c>
      <c r="H86" s="330">
        <v>2</v>
      </c>
      <c r="I86" s="330">
        <v>8</v>
      </c>
      <c r="J86" s="330">
        <v>70</v>
      </c>
      <c r="K86" s="330"/>
      <c r="L86" s="125"/>
      <c r="M86" s="330"/>
      <c r="N86" s="330"/>
      <c r="O86" s="330"/>
      <c r="P86" s="330">
        <v>9</v>
      </c>
      <c r="Q86" s="330"/>
      <c r="R86" s="330"/>
      <c r="S86" s="273"/>
      <c r="T86" s="273"/>
      <c r="U86" s="273"/>
      <c r="V86" s="273"/>
      <c r="W86" s="330"/>
      <c r="X86" s="4"/>
      <c r="Y86" s="330">
        <f t="shared" si="3"/>
        <v>9</v>
      </c>
      <c r="Z86" s="330" t="s">
        <v>1598</v>
      </c>
      <c r="AA86" s="330"/>
    </row>
    <row r="87" spans="1:27" x14ac:dyDescent="0.3">
      <c r="A87" s="330" t="s">
        <v>430</v>
      </c>
      <c r="B87" s="330" t="s">
        <v>869</v>
      </c>
      <c r="C87" s="123">
        <v>58</v>
      </c>
      <c r="D87" s="330" t="s">
        <v>361</v>
      </c>
      <c r="E87" s="330" t="s">
        <v>814</v>
      </c>
      <c r="F87" s="330" t="s">
        <v>815</v>
      </c>
      <c r="G87" s="412" t="s">
        <v>1904</v>
      </c>
      <c r="H87" s="403" t="s">
        <v>1968</v>
      </c>
      <c r="I87" s="330">
        <v>256</v>
      </c>
      <c r="J87" s="330">
        <v>480</v>
      </c>
      <c r="K87" s="330"/>
      <c r="L87" s="125"/>
      <c r="M87" s="330"/>
      <c r="N87" s="330"/>
      <c r="O87" s="330"/>
      <c r="P87" s="330">
        <v>13</v>
      </c>
      <c r="Q87" s="330"/>
      <c r="R87" s="330"/>
      <c r="S87" s="273"/>
      <c r="T87" s="273"/>
      <c r="U87" s="273"/>
      <c r="V87" s="273"/>
      <c r="W87" s="330"/>
      <c r="X87" s="4" t="s">
        <v>872</v>
      </c>
      <c r="Y87" s="330">
        <f t="shared" si="3"/>
        <v>5</v>
      </c>
      <c r="Z87" s="376" t="s">
        <v>1533</v>
      </c>
      <c r="AA87" s="330"/>
    </row>
    <row r="88" spans="1:27" x14ac:dyDescent="0.3">
      <c r="A88" s="330" t="s">
        <v>430</v>
      </c>
      <c r="B88" s="330" t="s">
        <v>869</v>
      </c>
      <c r="C88" s="123">
        <v>59</v>
      </c>
      <c r="D88" s="330" t="s">
        <v>304</v>
      </c>
      <c r="E88" s="330" t="s">
        <v>814</v>
      </c>
      <c r="F88" s="330" t="s">
        <v>815</v>
      </c>
      <c r="G88" s="412" t="s">
        <v>1904</v>
      </c>
      <c r="H88" s="403" t="s">
        <v>1968</v>
      </c>
      <c r="I88" s="330">
        <v>256</v>
      </c>
      <c r="J88" s="410">
        <v>480</v>
      </c>
      <c r="K88" s="330"/>
      <c r="L88" s="125"/>
      <c r="M88" s="330"/>
      <c r="N88" s="330"/>
      <c r="O88" s="330"/>
      <c r="P88" s="330">
        <v>13</v>
      </c>
      <c r="Q88" s="330"/>
      <c r="R88" s="330"/>
      <c r="S88" s="273"/>
      <c r="T88" s="273"/>
      <c r="U88" s="273"/>
      <c r="V88" s="273"/>
      <c r="W88" s="330"/>
      <c r="X88" s="4" t="s">
        <v>872</v>
      </c>
      <c r="Y88" s="330">
        <f t="shared" si="3"/>
        <v>5</v>
      </c>
      <c r="Z88" s="376" t="s">
        <v>1522</v>
      </c>
      <c r="AA88" s="330"/>
    </row>
    <row r="89" spans="1:27" x14ac:dyDescent="0.3">
      <c r="A89" s="330" t="s">
        <v>813</v>
      </c>
      <c r="B89" s="330" t="s">
        <v>873</v>
      </c>
      <c r="C89" s="123">
        <v>60</v>
      </c>
      <c r="D89" s="330" t="s">
        <v>874</v>
      </c>
      <c r="E89" s="330" t="s">
        <v>814</v>
      </c>
      <c r="F89" s="330" t="s">
        <v>815</v>
      </c>
      <c r="G89" s="330" t="s">
        <v>875</v>
      </c>
      <c r="H89" s="330">
        <v>4</v>
      </c>
      <c r="I89" s="330">
        <v>16</v>
      </c>
      <c r="J89" s="330">
        <v>70</v>
      </c>
      <c r="K89" s="330">
        <v>200</v>
      </c>
      <c r="L89" s="125"/>
      <c r="M89" s="125"/>
      <c r="N89" s="330"/>
      <c r="O89" s="330"/>
      <c r="P89" s="330">
        <v>14</v>
      </c>
      <c r="Q89" s="330"/>
      <c r="R89" s="330"/>
      <c r="S89" s="273"/>
      <c r="T89" s="273"/>
      <c r="U89" s="273"/>
      <c r="V89" s="273"/>
      <c r="W89" s="330"/>
      <c r="X89" s="4"/>
      <c r="Y89" s="330">
        <f t="shared" si="3"/>
        <v>5</v>
      </c>
      <c r="Z89" s="330" t="s">
        <v>1608</v>
      </c>
      <c r="AA89" s="330"/>
    </row>
    <row r="90" spans="1:27" x14ac:dyDescent="0.3">
      <c r="A90" s="330" t="s">
        <v>813</v>
      </c>
      <c r="B90" s="330" t="s">
        <v>873</v>
      </c>
      <c r="C90" s="123">
        <v>61</v>
      </c>
      <c r="D90" s="330" t="s">
        <v>876</v>
      </c>
      <c r="E90" s="330" t="s">
        <v>814</v>
      </c>
      <c r="F90" s="330" t="s">
        <v>815</v>
      </c>
      <c r="G90" s="330" t="s">
        <v>875</v>
      </c>
      <c r="H90" s="330">
        <v>4</v>
      </c>
      <c r="I90" s="330">
        <v>8</v>
      </c>
      <c r="J90" s="330">
        <v>70</v>
      </c>
      <c r="K90" s="330">
        <v>100</v>
      </c>
      <c r="L90" s="125"/>
      <c r="M90" s="125"/>
      <c r="N90" s="330"/>
      <c r="O90" s="330"/>
      <c r="P90" s="330">
        <v>14</v>
      </c>
      <c r="Q90" s="330"/>
      <c r="R90" s="330"/>
      <c r="S90" s="273"/>
      <c r="T90" s="273"/>
      <c r="U90" s="273"/>
      <c r="V90" s="273"/>
      <c r="W90" s="330"/>
      <c r="X90" s="4"/>
      <c r="Y90" s="330">
        <f t="shared" si="3"/>
        <v>8</v>
      </c>
      <c r="Z90" s="330" t="s">
        <v>1608</v>
      </c>
      <c r="AA90" s="330"/>
    </row>
    <row r="91" spans="1:27" x14ac:dyDescent="0.3">
      <c r="A91" s="330" t="s">
        <v>813</v>
      </c>
      <c r="B91" s="330" t="s">
        <v>873</v>
      </c>
      <c r="C91" s="123">
        <v>62</v>
      </c>
      <c r="D91" s="330" t="s">
        <v>877</v>
      </c>
      <c r="E91" s="330" t="s">
        <v>814</v>
      </c>
      <c r="F91" s="330" t="s">
        <v>815</v>
      </c>
      <c r="G91" s="330" t="s">
        <v>875</v>
      </c>
      <c r="H91" s="330">
        <v>4</v>
      </c>
      <c r="I91" s="330">
        <v>8</v>
      </c>
      <c r="J91" s="330">
        <v>70</v>
      </c>
      <c r="K91" s="330">
        <v>100</v>
      </c>
      <c r="L91" s="125"/>
      <c r="M91" s="125"/>
      <c r="N91" s="330"/>
      <c r="O91" s="330"/>
      <c r="P91" s="330">
        <v>14</v>
      </c>
      <c r="Q91" s="330"/>
      <c r="R91" s="330"/>
      <c r="S91" s="273"/>
      <c r="T91" s="273"/>
      <c r="U91" s="273"/>
      <c r="V91" s="273"/>
      <c r="W91" s="330"/>
      <c r="X91" s="4"/>
      <c r="Y91" s="330">
        <f t="shared" si="3"/>
        <v>8</v>
      </c>
      <c r="Z91" s="330" t="s">
        <v>1608</v>
      </c>
      <c r="AA91" s="330"/>
    </row>
    <row r="92" spans="1:27" x14ac:dyDescent="0.3">
      <c r="A92" s="330" t="s">
        <v>813</v>
      </c>
      <c r="B92" s="330" t="s">
        <v>873</v>
      </c>
      <c r="C92" s="123">
        <v>63</v>
      </c>
      <c r="D92" s="330" t="s">
        <v>878</v>
      </c>
      <c r="E92" s="330" t="s">
        <v>814</v>
      </c>
      <c r="F92" s="412" t="s">
        <v>815</v>
      </c>
      <c r="G92" s="330" t="s">
        <v>2027</v>
      </c>
      <c r="H92" s="330">
        <v>8</v>
      </c>
      <c r="I92" s="330">
        <v>32</v>
      </c>
      <c r="J92" s="330">
        <v>70</v>
      </c>
      <c r="K92" s="260">
        <v>1000</v>
      </c>
      <c r="L92" s="416"/>
      <c r="M92" s="125"/>
      <c r="N92" s="330"/>
      <c r="O92" s="330"/>
      <c r="P92" s="330">
        <v>14</v>
      </c>
      <c r="Q92" s="330"/>
      <c r="R92" s="330"/>
      <c r="S92" s="273"/>
      <c r="T92" s="273"/>
      <c r="U92" s="273"/>
      <c r="V92" s="273"/>
      <c r="W92" s="330"/>
      <c r="X92" s="4" t="s">
        <v>879</v>
      </c>
      <c r="Y92" s="330">
        <f t="shared" si="3"/>
        <v>7</v>
      </c>
      <c r="Z92" s="330" t="s">
        <v>1621</v>
      </c>
      <c r="AA92" s="330"/>
    </row>
    <row r="93" spans="1:27" x14ac:dyDescent="0.3">
      <c r="A93" s="330" t="s">
        <v>813</v>
      </c>
      <c r="B93" s="330" t="s">
        <v>873</v>
      </c>
      <c r="C93" s="123">
        <v>64</v>
      </c>
      <c r="D93" s="330" t="s">
        <v>880</v>
      </c>
      <c r="E93" s="330" t="s">
        <v>814</v>
      </c>
      <c r="F93" s="412" t="s">
        <v>815</v>
      </c>
      <c r="G93" s="330" t="s">
        <v>2027</v>
      </c>
      <c r="H93" s="330">
        <v>8</v>
      </c>
      <c r="I93" s="330">
        <v>32</v>
      </c>
      <c r="J93" s="330">
        <v>70</v>
      </c>
      <c r="K93" s="260">
        <v>1000</v>
      </c>
      <c r="L93" s="416"/>
      <c r="M93" s="125"/>
      <c r="N93" s="330"/>
      <c r="O93" s="330"/>
      <c r="P93" s="330">
        <v>14</v>
      </c>
      <c r="Q93" s="330"/>
      <c r="R93" s="330"/>
      <c r="S93" s="273"/>
      <c r="T93" s="273"/>
      <c r="U93" s="273"/>
      <c r="V93" s="273"/>
      <c r="W93" s="330"/>
      <c r="X93" s="4" t="s">
        <v>879</v>
      </c>
      <c r="Y93" s="330">
        <f t="shared" si="3"/>
        <v>7</v>
      </c>
      <c r="Z93" s="330" t="s">
        <v>1621</v>
      </c>
      <c r="AA93" s="330"/>
    </row>
    <row r="94" spans="1:27" x14ac:dyDescent="0.3">
      <c r="A94" s="330" t="s">
        <v>813</v>
      </c>
      <c r="B94" s="330" t="s">
        <v>873</v>
      </c>
      <c r="C94" s="123">
        <v>65</v>
      </c>
      <c r="D94" s="330" t="s">
        <v>881</v>
      </c>
      <c r="E94" s="330" t="s">
        <v>814</v>
      </c>
      <c r="F94" s="412" t="s">
        <v>815</v>
      </c>
      <c r="G94" s="330" t="s">
        <v>2027</v>
      </c>
      <c r="H94" s="330">
        <v>8</v>
      </c>
      <c r="I94" s="330">
        <v>32</v>
      </c>
      <c r="J94" s="330">
        <v>70</v>
      </c>
      <c r="K94" s="260">
        <v>1000</v>
      </c>
      <c r="L94" s="416"/>
      <c r="M94" s="125"/>
      <c r="N94" s="330"/>
      <c r="O94" s="330"/>
      <c r="P94" s="330">
        <v>14</v>
      </c>
      <c r="Q94" s="330"/>
      <c r="R94" s="330"/>
      <c r="S94" s="273"/>
      <c r="T94" s="273"/>
      <c r="U94" s="273"/>
      <c r="V94" s="273"/>
      <c r="W94" s="330"/>
      <c r="X94" s="4" t="s">
        <v>879</v>
      </c>
      <c r="Y94" s="330">
        <f t="shared" si="3"/>
        <v>7</v>
      </c>
      <c r="Z94" s="330" t="s">
        <v>1621</v>
      </c>
      <c r="AA94" s="330"/>
    </row>
    <row r="95" spans="1:27" x14ac:dyDescent="0.3">
      <c r="A95" s="330" t="s">
        <v>813</v>
      </c>
      <c r="B95" s="330" t="s">
        <v>873</v>
      </c>
      <c r="C95" s="123">
        <v>66</v>
      </c>
      <c r="D95" s="330" t="s">
        <v>882</v>
      </c>
      <c r="E95" s="330" t="s">
        <v>814</v>
      </c>
      <c r="F95" s="330" t="s">
        <v>815</v>
      </c>
      <c r="G95" s="330" t="s">
        <v>883</v>
      </c>
      <c r="H95" s="330">
        <v>4</v>
      </c>
      <c r="I95" s="330">
        <v>12</v>
      </c>
      <c r="J95" s="330">
        <v>70</v>
      </c>
      <c r="K95" s="330">
        <v>150</v>
      </c>
      <c r="L95" s="125"/>
      <c r="M95" s="125"/>
      <c r="N95" s="330"/>
      <c r="O95" s="330"/>
      <c r="P95" s="330">
        <v>14</v>
      </c>
      <c r="Q95" s="330"/>
      <c r="R95" s="330"/>
      <c r="S95" s="273"/>
      <c r="T95" s="273"/>
      <c r="U95" s="273"/>
      <c r="V95" s="273"/>
      <c r="W95" s="330"/>
      <c r="X95" s="4"/>
      <c r="Y95" s="330">
        <f t="shared" si="3"/>
        <v>11</v>
      </c>
      <c r="Z95" s="330" t="s">
        <v>1608</v>
      </c>
      <c r="AA95" s="330"/>
    </row>
    <row r="96" spans="1:27" x14ac:dyDescent="0.3">
      <c r="A96" s="330" t="s">
        <v>813</v>
      </c>
      <c r="B96" s="330" t="s">
        <v>873</v>
      </c>
      <c r="C96" s="123">
        <v>67</v>
      </c>
      <c r="D96" s="330" t="s">
        <v>884</v>
      </c>
      <c r="E96" s="330" t="s">
        <v>814</v>
      </c>
      <c r="F96" s="330" t="s">
        <v>815</v>
      </c>
      <c r="G96" s="330" t="s">
        <v>832</v>
      </c>
      <c r="H96" s="330">
        <v>4</v>
      </c>
      <c r="I96" s="330">
        <v>32</v>
      </c>
      <c r="J96" s="330">
        <v>70</v>
      </c>
      <c r="K96" s="260">
        <v>700</v>
      </c>
      <c r="L96" s="416"/>
      <c r="M96" s="125"/>
      <c r="N96" s="330"/>
      <c r="O96" s="330"/>
      <c r="P96" s="330">
        <v>14</v>
      </c>
      <c r="Q96" s="330"/>
      <c r="R96" s="330"/>
      <c r="S96" s="273"/>
      <c r="T96" s="273"/>
      <c r="U96" s="273"/>
      <c r="V96" s="273"/>
      <c r="W96" s="330"/>
      <c r="X96" s="4"/>
      <c r="Y96" s="330">
        <f t="shared" si="3"/>
        <v>9</v>
      </c>
      <c r="Z96" s="330" t="s">
        <v>1608</v>
      </c>
      <c r="AA96" s="330"/>
    </row>
    <row r="97" spans="1:27" x14ac:dyDescent="0.3">
      <c r="A97" s="330" t="s">
        <v>813</v>
      </c>
      <c r="B97" s="330" t="s">
        <v>885</v>
      </c>
      <c r="C97" s="123">
        <v>68</v>
      </c>
      <c r="D97" s="330" t="s">
        <v>1931</v>
      </c>
      <c r="E97" s="330" t="s">
        <v>814</v>
      </c>
      <c r="F97" s="330" t="s">
        <v>815</v>
      </c>
      <c r="G97" s="330" t="s">
        <v>886</v>
      </c>
      <c r="H97" s="330">
        <v>8</v>
      </c>
      <c r="I97" s="330">
        <v>32</v>
      </c>
      <c r="J97" s="330">
        <v>70</v>
      </c>
      <c r="K97" s="330">
        <v>4096</v>
      </c>
      <c r="L97" s="125"/>
      <c r="M97" s="330"/>
      <c r="N97" s="330"/>
      <c r="O97" s="330"/>
      <c r="P97" s="330">
        <v>15</v>
      </c>
      <c r="Q97" s="330"/>
      <c r="R97" s="330"/>
      <c r="S97" s="273"/>
      <c r="T97" s="273"/>
      <c r="U97" s="273"/>
      <c r="V97" s="273"/>
      <c r="W97" s="330"/>
      <c r="X97" s="4"/>
      <c r="Y97" s="330">
        <f t="shared" ref="Y97:Y121" si="6">LEN(D97)</f>
        <v>5</v>
      </c>
      <c r="Z97" s="330" t="s">
        <v>1607</v>
      </c>
      <c r="AA97" s="330"/>
    </row>
    <row r="98" spans="1:27" x14ac:dyDescent="0.3">
      <c r="A98" s="330" t="s">
        <v>813</v>
      </c>
      <c r="B98" s="330" t="s">
        <v>1940</v>
      </c>
      <c r="C98" s="123">
        <v>69</v>
      </c>
      <c r="D98" s="330" t="s">
        <v>887</v>
      </c>
      <c r="E98" s="330" t="s">
        <v>814</v>
      </c>
      <c r="F98" s="330" t="s">
        <v>815</v>
      </c>
      <c r="G98" s="330" t="s">
        <v>888</v>
      </c>
      <c r="H98" s="330">
        <v>4</v>
      </c>
      <c r="I98" s="330">
        <v>8</v>
      </c>
      <c r="J98" s="330">
        <v>70</v>
      </c>
      <c r="K98" s="330">
        <v>500</v>
      </c>
      <c r="L98" s="125"/>
      <c r="M98" s="330"/>
      <c r="N98" s="330"/>
      <c r="O98" s="330"/>
      <c r="P98" s="330">
        <v>15</v>
      </c>
      <c r="Q98" s="330"/>
      <c r="R98" s="330"/>
      <c r="S98" s="273"/>
      <c r="T98" s="273"/>
      <c r="U98" s="273"/>
      <c r="V98" s="273"/>
      <c r="W98" s="330"/>
      <c r="X98" s="4"/>
      <c r="Y98" s="330">
        <f t="shared" si="6"/>
        <v>8</v>
      </c>
      <c r="Z98" s="330" t="s">
        <v>1603</v>
      </c>
      <c r="AA98" s="330"/>
    </row>
    <row r="99" spans="1:27" x14ac:dyDescent="0.3">
      <c r="A99" s="330" t="s">
        <v>813</v>
      </c>
      <c r="B99" s="403" t="s">
        <v>1940</v>
      </c>
      <c r="C99" s="123">
        <v>70</v>
      </c>
      <c r="D99" s="330" t="s">
        <v>889</v>
      </c>
      <c r="E99" s="330" t="s">
        <v>814</v>
      </c>
      <c r="F99" s="330" t="s">
        <v>815</v>
      </c>
      <c r="G99" s="330" t="s">
        <v>890</v>
      </c>
      <c r="H99" s="330">
        <v>4</v>
      </c>
      <c r="I99" s="330">
        <v>8</v>
      </c>
      <c r="J99" s="330">
        <v>70</v>
      </c>
      <c r="K99" s="330">
        <v>200</v>
      </c>
      <c r="L99" s="125"/>
      <c r="M99" s="330"/>
      <c r="N99" s="330"/>
      <c r="O99" s="330"/>
      <c r="P99" s="330">
        <v>15</v>
      </c>
      <c r="Q99" s="330"/>
      <c r="R99" s="330"/>
      <c r="S99" s="273"/>
      <c r="T99" s="273"/>
      <c r="U99" s="273"/>
      <c r="V99" s="273"/>
      <c r="W99" s="330"/>
      <c r="X99" s="4"/>
      <c r="Y99" s="330">
        <f t="shared" si="6"/>
        <v>8</v>
      </c>
      <c r="Z99" s="330" t="s">
        <v>1602</v>
      </c>
      <c r="AA99" s="330"/>
    </row>
    <row r="100" spans="1:27" x14ac:dyDescent="0.3">
      <c r="A100" s="330" t="s">
        <v>813</v>
      </c>
      <c r="B100" s="403" t="s">
        <v>1940</v>
      </c>
      <c r="C100" s="123">
        <v>71</v>
      </c>
      <c r="D100" s="330" t="s">
        <v>1930</v>
      </c>
      <c r="E100" s="330" t="s">
        <v>814</v>
      </c>
      <c r="F100" s="330" t="s">
        <v>815</v>
      </c>
      <c r="G100" s="330" t="s">
        <v>1962</v>
      </c>
      <c r="H100" s="330">
        <v>4</v>
      </c>
      <c r="I100" s="330">
        <v>16</v>
      </c>
      <c r="J100" s="330">
        <v>70</v>
      </c>
      <c r="K100" s="330">
        <v>300</v>
      </c>
      <c r="L100" s="125"/>
      <c r="M100" s="330"/>
      <c r="N100" s="330"/>
      <c r="O100" s="330"/>
      <c r="P100" s="330">
        <v>15</v>
      </c>
      <c r="Q100" s="330"/>
      <c r="R100" s="330"/>
      <c r="S100" s="273"/>
      <c r="T100" s="273"/>
      <c r="U100" s="273"/>
      <c r="V100" s="273"/>
      <c r="W100" s="330"/>
      <c r="X100" s="4"/>
      <c r="Y100" s="330">
        <f t="shared" si="6"/>
        <v>5</v>
      </c>
      <c r="Z100" s="330" t="s">
        <v>891</v>
      </c>
      <c r="AA100" s="330"/>
    </row>
    <row r="101" spans="1:27" x14ac:dyDescent="0.3">
      <c r="A101" s="403" t="s">
        <v>813</v>
      </c>
      <c r="B101" s="403" t="s">
        <v>1940</v>
      </c>
      <c r="C101" s="123">
        <v>72</v>
      </c>
      <c r="D101" s="403" t="s">
        <v>1936</v>
      </c>
      <c r="E101" s="403" t="s">
        <v>814</v>
      </c>
      <c r="F101" s="403" t="s">
        <v>815</v>
      </c>
      <c r="G101" s="403" t="s">
        <v>1963</v>
      </c>
      <c r="H101" s="403">
        <v>2</v>
      </c>
      <c r="I101" s="403">
        <v>16</v>
      </c>
      <c r="J101" s="403">
        <v>70</v>
      </c>
      <c r="K101" s="403">
        <v>200</v>
      </c>
      <c r="L101" s="125"/>
      <c r="M101" s="403"/>
      <c r="N101" s="403"/>
      <c r="O101" s="403"/>
      <c r="P101" s="403"/>
      <c r="Q101" s="403"/>
      <c r="R101" s="403"/>
      <c r="S101" s="273"/>
      <c r="T101" s="273"/>
      <c r="U101" s="273"/>
      <c r="V101" s="273"/>
      <c r="W101" s="403"/>
      <c r="X101" s="4"/>
      <c r="Y101" s="403">
        <f t="shared" si="6"/>
        <v>5</v>
      </c>
      <c r="Z101" s="403"/>
      <c r="AA101" s="403"/>
    </row>
    <row r="102" spans="1:27" x14ac:dyDescent="0.3">
      <c r="A102" s="403" t="s">
        <v>813</v>
      </c>
      <c r="B102" s="403" t="s">
        <v>1940</v>
      </c>
      <c r="C102" s="123">
        <v>73</v>
      </c>
      <c r="D102" s="403" t="s">
        <v>1937</v>
      </c>
      <c r="E102" s="403" t="s">
        <v>814</v>
      </c>
      <c r="F102" s="403" t="s">
        <v>815</v>
      </c>
      <c r="G102" s="403" t="s">
        <v>1963</v>
      </c>
      <c r="H102" s="403">
        <v>2</v>
      </c>
      <c r="I102" s="403">
        <v>16</v>
      </c>
      <c r="J102" s="403">
        <v>70</v>
      </c>
      <c r="K102" s="403">
        <v>200</v>
      </c>
      <c r="L102" s="125"/>
      <c r="M102" s="403"/>
      <c r="N102" s="403"/>
      <c r="O102" s="403"/>
      <c r="P102" s="403"/>
      <c r="Q102" s="403"/>
      <c r="R102" s="403"/>
      <c r="S102" s="273"/>
      <c r="T102" s="273"/>
      <c r="U102" s="273"/>
      <c r="V102" s="273"/>
      <c r="W102" s="403"/>
      <c r="X102" s="4"/>
      <c r="Y102" s="403"/>
      <c r="Z102" s="403"/>
      <c r="AA102" s="403"/>
    </row>
    <row r="103" spans="1:27" x14ac:dyDescent="0.3">
      <c r="A103" s="403" t="s">
        <v>813</v>
      </c>
      <c r="B103" s="403" t="s">
        <v>1940</v>
      </c>
      <c r="C103" s="123">
        <v>74</v>
      </c>
      <c r="D103" s="403" t="s">
        <v>1938</v>
      </c>
      <c r="E103" s="403" t="s">
        <v>814</v>
      </c>
      <c r="F103" s="403" t="s">
        <v>815</v>
      </c>
      <c r="G103" s="403" t="s">
        <v>1963</v>
      </c>
      <c r="H103" s="403">
        <v>2</v>
      </c>
      <c r="I103" s="403">
        <v>16</v>
      </c>
      <c r="J103" s="403">
        <v>70</v>
      </c>
      <c r="K103" s="403">
        <v>200</v>
      </c>
      <c r="L103" s="125"/>
      <c r="M103" s="403"/>
      <c r="N103" s="403"/>
      <c r="O103" s="403"/>
      <c r="P103" s="403"/>
      <c r="Q103" s="403"/>
      <c r="R103" s="403"/>
      <c r="S103" s="273"/>
      <c r="T103" s="273"/>
      <c r="U103" s="273"/>
      <c r="V103" s="273"/>
      <c r="W103" s="403"/>
      <c r="X103" s="4"/>
      <c r="Y103" s="403"/>
      <c r="Z103" s="403"/>
      <c r="AA103" s="403"/>
    </row>
    <row r="104" spans="1:27" x14ac:dyDescent="0.3">
      <c r="A104" s="330" t="s">
        <v>813</v>
      </c>
      <c r="B104" s="403" t="s">
        <v>873</v>
      </c>
      <c r="C104" s="123">
        <v>75</v>
      </c>
      <c r="D104" s="330" t="s">
        <v>892</v>
      </c>
      <c r="E104" s="330" t="s">
        <v>814</v>
      </c>
      <c r="F104" s="330" t="s">
        <v>815</v>
      </c>
      <c r="G104" s="330" t="s">
        <v>893</v>
      </c>
      <c r="H104" s="330">
        <v>8</v>
      </c>
      <c r="I104" s="330">
        <v>32</v>
      </c>
      <c r="J104" s="330">
        <v>70</v>
      </c>
      <c r="K104" s="330">
        <v>100</v>
      </c>
      <c r="L104" s="125"/>
      <c r="M104" s="330"/>
      <c r="N104" s="330"/>
      <c r="O104" s="330"/>
      <c r="P104" s="330">
        <v>16</v>
      </c>
      <c r="Q104" s="330"/>
      <c r="R104" s="330"/>
      <c r="S104" s="273"/>
      <c r="T104" s="273"/>
      <c r="U104" s="273"/>
      <c r="V104" s="273"/>
      <c r="W104" s="330"/>
      <c r="X104" s="4"/>
      <c r="Y104" s="330">
        <f t="shared" si="6"/>
        <v>6</v>
      </c>
      <c r="Z104" s="330" t="s">
        <v>1604</v>
      </c>
      <c r="AA104" s="330"/>
    </row>
    <row r="105" spans="1:27" x14ac:dyDescent="0.3">
      <c r="A105" s="330" t="s">
        <v>813</v>
      </c>
      <c r="B105" s="330" t="s">
        <v>873</v>
      </c>
      <c r="C105" s="123">
        <v>76</v>
      </c>
      <c r="D105" s="330" t="s">
        <v>894</v>
      </c>
      <c r="E105" s="330" t="s">
        <v>814</v>
      </c>
      <c r="F105" s="330" t="s">
        <v>815</v>
      </c>
      <c r="G105" s="330" t="s">
        <v>895</v>
      </c>
      <c r="H105" s="330">
        <v>8</v>
      </c>
      <c r="I105" s="330">
        <v>32</v>
      </c>
      <c r="J105" s="330">
        <v>70</v>
      </c>
      <c r="K105" s="330">
        <v>100</v>
      </c>
      <c r="L105" s="125"/>
      <c r="M105" s="330"/>
      <c r="N105" s="330"/>
      <c r="O105" s="330"/>
      <c r="P105" s="330">
        <v>17</v>
      </c>
      <c r="Q105" s="330"/>
      <c r="R105" s="330"/>
      <c r="S105" s="273"/>
      <c r="T105" s="273"/>
      <c r="U105" s="273"/>
      <c r="V105" s="273"/>
      <c r="W105" s="330"/>
      <c r="X105" s="4"/>
      <c r="Y105" s="330">
        <f t="shared" si="6"/>
        <v>7</v>
      </c>
      <c r="Z105" s="330" t="s">
        <v>1605</v>
      </c>
      <c r="AA105" s="330"/>
    </row>
    <row r="106" spans="1:27" x14ac:dyDescent="0.3">
      <c r="A106" s="330" t="s">
        <v>813</v>
      </c>
      <c r="B106" s="330" t="s">
        <v>873</v>
      </c>
      <c r="C106" s="123">
        <v>77</v>
      </c>
      <c r="D106" s="330" t="s">
        <v>896</v>
      </c>
      <c r="E106" s="330" t="s">
        <v>814</v>
      </c>
      <c r="F106" s="330" t="s">
        <v>815</v>
      </c>
      <c r="G106" s="330" t="s">
        <v>895</v>
      </c>
      <c r="H106" s="330">
        <v>8</v>
      </c>
      <c r="I106" s="330">
        <v>32</v>
      </c>
      <c r="J106" s="330">
        <v>70</v>
      </c>
      <c r="K106" s="330">
        <v>100</v>
      </c>
      <c r="L106" s="125"/>
      <c r="M106" s="330"/>
      <c r="N106" s="330"/>
      <c r="O106" s="330"/>
      <c r="P106" s="330">
        <v>17</v>
      </c>
      <c r="Q106" s="330"/>
      <c r="R106" s="330"/>
      <c r="S106" s="273"/>
      <c r="T106" s="273"/>
      <c r="U106" s="273"/>
      <c r="V106" s="273"/>
      <c r="W106" s="330"/>
      <c r="X106" s="4"/>
      <c r="Y106" s="330">
        <f t="shared" si="6"/>
        <v>7</v>
      </c>
      <c r="Z106" s="330" t="s">
        <v>1605</v>
      </c>
      <c r="AA106" s="330"/>
    </row>
    <row r="107" spans="1:27" x14ac:dyDescent="0.3">
      <c r="A107" s="330" t="s">
        <v>813</v>
      </c>
      <c r="B107" s="330" t="s">
        <v>873</v>
      </c>
      <c r="C107" s="123">
        <v>78</v>
      </c>
      <c r="D107" s="330" t="s">
        <v>897</v>
      </c>
      <c r="E107" s="330" t="s">
        <v>814</v>
      </c>
      <c r="F107" s="330" t="s">
        <v>815</v>
      </c>
      <c r="G107" s="330" t="s">
        <v>895</v>
      </c>
      <c r="H107" s="330">
        <v>8</v>
      </c>
      <c r="I107" s="330">
        <v>32</v>
      </c>
      <c r="J107" s="330">
        <v>70</v>
      </c>
      <c r="K107" s="330">
        <v>100</v>
      </c>
      <c r="L107" s="125"/>
      <c r="M107" s="330"/>
      <c r="N107" s="330"/>
      <c r="O107" s="330"/>
      <c r="P107" s="330">
        <v>17</v>
      </c>
      <c r="Q107" s="330"/>
      <c r="R107" s="330"/>
      <c r="S107" s="273"/>
      <c r="T107" s="273"/>
      <c r="U107" s="273"/>
      <c r="V107" s="273"/>
      <c r="W107" s="330"/>
      <c r="X107" s="4"/>
      <c r="Y107" s="330">
        <f t="shared" si="6"/>
        <v>7</v>
      </c>
      <c r="Z107" s="330" t="s">
        <v>1605</v>
      </c>
      <c r="AA107" s="330"/>
    </row>
    <row r="108" spans="1:27" x14ac:dyDescent="0.3">
      <c r="A108" s="330" t="s">
        <v>813</v>
      </c>
      <c r="B108" s="330" t="s">
        <v>873</v>
      </c>
      <c r="C108" s="123">
        <v>79</v>
      </c>
      <c r="D108" s="330" t="s">
        <v>898</v>
      </c>
      <c r="E108" s="330" t="s">
        <v>814</v>
      </c>
      <c r="F108" s="330" t="s">
        <v>815</v>
      </c>
      <c r="G108" s="330" t="s">
        <v>899</v>
      </c>
      <c r="H108" s="330">
        <v>4</v>
      </c>
      <c r="I108" s="330">
        <v>16</v>
      </c>
      <c r="J108" s="330">
        <v>70</v>
      </c>
      <c r="K108" s="330">
        <v>500</v>
      </c>
      <c r="L108" s="125"/>
      <c r="M108" s="330"/>
      <c r="N108" s="330"/>
      <c r="O108" s="330"/>
      <c r="P108" s="330">
        <v>17</v>
      </c>
      <c r="Q108" s="330"/>
      <c r="R108" s="330"/>
      <c r="S108" s="273"/>
      <c r="T108" s="273"/>
      <c r="U108" s="273"/>
      <c r="V108" s="273"/>
      <c r="W108" s="330"/>
      <c r="X108" s="4"/>
      <c r="Y108" s="330">
        <f t="shared" si="6"/>
        <v>10</v>
      </c>
      <c r="Z108" s="330" t="s">
        <v>1608</v>
      </c>
      <c r="AA108" s="330"/>
    </row>
    <row r="109" spans="1:27" x14ac:dyDescent="0.3">
      <c r="A109" s="330" t="s">
        <v>813</v>
      </c>
      <c r="B109" s="330" t="s">
        <v>873</v>
      </c>
      <c r="C109" s="123">
        <v>80</v>
      </c>
      <c r="D109" s="330" t="s">
        <v>900</v>
      </c>
      <c r="E109" s="330" t="s">
        <v>814</v>
      </c>
      <c r="F109" s="330" t="s">
        <v>815</v>
      </c>
      <c r="G109" s="330" t="s">
        <v>899</v>
      </c>
      <c r="H109" s="330">
        <v>4</v>
      </c>
      <c r="I109" s="330">
        <v>16</v>
      </c>
      <c r="J109" s="330">
        <v>70</v>
      </c>
      <c r="K109" s="330">
        <v>500</v>
      </c>
      <c r="L109" s="125"/>
      <c r="M109" s="330"/>
      <c r="N109" s="330"/>
      <c r="O109" s="330"/>
      <c r="P109" s="330">
        <v>17</v>
      </c>
      <c r="Q109" s="330"/>
      <c r="R109" s="330"/>
      <c r="S109" s="273"/>
      <c r="T109" s="273"/>
      <c r="U109" s="273"/>
      <c r="V109" s="273"/>
      <c r="W109" s="330"/>
      <c r="X109" s="4"/>
      <c r="Y109" s="330">
        <f t="shared" si="6"/>
        <v>10</v>
      </c>
      <c r="Z109" s="330" t="s">
        <v>1608</v>
      </c>
      <c r="AA109" s="330"/>
    </row>
    <row r="110" spans="1:27" x14ac:dyDescent="0.3">
      <c r="A110" s="330" t="s">
        <v>813</v>
      </c>
      <c r="B110" s="330" t="s">
        <v>873</v>
      </c>
      <c r="C110" s="123">
        <v>81</v>
      </c>
      <c r="D110" s="330" t="s">
        <v>901</v>
      </c>
      <c r="E110" s="330" t="s">
        <v>814</v>
      </c>
      <c r="F110" s="330" t="s">
        <v>815</v>
      </c>
      <c r="G110" s="330" t="s">
        <v>899</v>
      </c>
      <c r="H110" s="330">
        <v>4</v>
      </c>
      <c r="I110" s="330">
        <v>16</v>
      </c>
      <c r="J110" s="330">
        <v>70</v>
      </c>
      <c r="K110" s="330">
        <v>500</v>
      </c>
      <c r="L110" s="125"/>
      <c r="M110" s="330"/>
      <c r="N110" s="330"/>
      <c r="O110" s="330"/>
      <c r="P110" s="330">
        <v>17</v>
      </c>
      <c r="Q110" s="330"/>
      <c r="R110" s="330"/>
      <c r="S110" s="273"/>
      <c r="T110" s="273"/>
      <c r="U110" s="273"/>
      <c r="V110" s="273"/>
      <c r="W110" s="330"/>
      <c r="X110" s="4"/>
      <c r="Y110" s="330">
        <f t="shared" si="6"/>
        <v>10</v>
      </c>
      <c r="Z110" s="330" t="s">
        <v>1608</v>
      </c>
      <c r="AA110" s="330"/>
    </row>
    <row r="111" spans="1:27" x14ac:dyDescent="0.3">
      <c r="A111" s="330" t="s">
        <v>813</v>
      </c>
      <c r="B111" s="330" t="s">
        <v>873</v>
      </c>
      <c r="C111" s="123">
        <v>82</v>
      </c>
      <c r="D111" s="330" t="s">
        <v>902</v>
      </c>
      <c r="E111" s="330" t="s">
        <v>814</v>
      </c>
      <c r="F111" s="330" t="s">
        <v>815</v>
      </c>
      <c r="G111" s="330" t="s">
        <v>2025</v>
      </c>
      <c r="H111" s="330">
        <v>4</v>
      </c>
      <c r="I111" s="330">
        <v>8</v>
      </c>
      <c r="J111" s="330">
        <v>70</v>
      </c>
      <c r="K111" s="330"/>
      <c r="L111" s="125"/>
      <c r="M111" s="330"/>
      <c r="N111" s="330"/>
      <c r="O111" s="330"/>
      <c r="P111" s="330">
        <v>17</v>
      </c>
      <c r="Q111" s="330"/>
      <c r="R111" s="330"/>
      <c r="S111" s="273"/>
      <c r="T111" s="273"/>
      <c r="U111" s="273"/>
      <c r="V111" s="273"/>
      <c r="W111" s="330"/>
      <c r="X111" s="4"/>
      <c r="Y111" s="330">
        <f t="shared" si="6"/>
        <v>10</v>
      </c>
      <c r="Z111" s="330" t="s">
        <v>1606</v>
      </c>
      <c r="AA111" s="330"/>
    </row>
    <row r="112" spans="1:27" x14ac:dyDescent="0.3">
      <c r="A112" s="330" t="s">
        <v>813</v>
      </c>
      <c r="B112" s="330" t="s">
        <v>873</v>
      </c>
      <c r="C112" s="123">
        <v>83</v>
      </c>
      <c r="D112" s="330" t="s">
        <v>903</v>
      </c>
      <c r="E112" s="330" t="s">
        <v>814</v>
      </c>
      <c r="F112" s="330" t="s">
        <v>815</v>
      </c>
      <c r="G112" s="330" t="s">
        <v>2025</v>
      </c>
      <c r="H112" s="330">
        <v>4</v>
      </c>
      <c r="I112" s="330">
        <v>8</v>
      </c>
      <c r="J112" s="330">
        <v>70</v>
      </c>
      <c r="K112" s="330"/>
      <c r="L112" s="125"/>
      <c r="M112" s="330"/>
      <c r="N112" s="330"/>
      <c r="O112" s="330"/>
      <c r="P112" s="330">
        <v>17</v>
      </c>
      <c r="Q112" s="330"/>
      <c r="R112" s="330"/>
      <c r="S112" s="273"/>
      <c r="T112" s="273"/>
      <c r="U112" s="273"/>
      <c r="V112" s="273"/>
      <c r="W112" s="330"/>
      <c r="X112" s="4"/>
      <c r="Y112" s="330">
        <f t="shared" si="6"/>
        <v>10</v>
      </c>
      <c r="Z112" s="330" t="s">
        <v>1606</v>
      </c>
      <c r="AA112" s="330"/>
    </row>
    <row r="113" spans="1:27" x14ac:dyDescent="0.3">
      <c r="A113" s="330" t="s">
        <v>813</v>
      </c>
      <c r="B113" s="330" t="s">
        <v>908</v>
      </c>
      <c r="C113" s="123">
        <v>84</v>
      </c>
      <c r="D113" s="330" t="s">
        <v>909</v>
      </c>
      <c r="E113" s="4" t="s">
        <v>814</v>
      </c>
      <c r="F113" s="330" t="s">
        <v>815</v>
      </c>
      <c r="G113" s="11"/>
      <c r="H113" s="330">
        <v>8</v>
      </c>
      <c r="I113" s="330">
        <v>16</v>
      </c>
      <c r="J113" s="330">
        <v>70</v>
      </c>
      <c r="K113" s="330"/>
      <c r="L113" s="125"/>
      <c r="M113" s="330"/>
      <c r="N113" s="330"/>
      <c r="O113" s="330"/>
      <c r="P113" s="330">
        <v>37</v>
      </c>
      <c r="Q113" s="330"/>
      <c r="R113" s="330"/>
      <c r="S113" s="273"/>
      <c r="T113" s="273"/>
      <c r="U113" s="273"/>
      <c r="V113" s="273"/>
      <c r="W113" s="330"/>
      <c r="X113" s="4"/>
      <c r="Y113" s="330">
        <f t="shared" si="6"/>
        <v>9</v>
      </c>
      <c r="Z113" s="330" t="s">
        <v>1619</v>
      </c>
      <c r="AA113" s="330"/>
    </row>
    <row r="114" spans="1:27" x14ac:dyDescent="0.3">
      <c r="A114" s="330" t="s">
        <v>813</v>
      </c>
      <c r="B114" s="330" t="s">
        <v>908</v>
      </c>
      <c r="C114" s="123">
        <v>85</v>
      </c>
      <c r="D114" s="330" t="s">
        <v>910</v>
      </c>
      <c r="E114" s="4" t="s">
        <v>814</v>
      </c>
      <c r="F114" s="330" t="s">
        <v>815</v>
      </c>
      <c r="G114" s="11"/>
      <c r="H114" s="330">
        <v>8</v>
      </c>
      <c r="I114" s="330">
        <v>16</v>
      </c>
      <c r="J114" s="330">
        <v>70</v>
      </c>
      <c r="K114" s="330"/>
      <c r="L114" s="125"/>
      <c r="M114" s="330"/>
      <c r="N114" s="330"/>
      <c r="O114" s="330"/>
      <c r="P114" s="330">
        <v>37</v>
      </c>
      <c r="Q114" s="330"/>
      <c r="R114" s="330"/>
      <c r="S114" s="273"/>
      <c r="T114" s="273"/>
      <c r="U114" s="273"/>
      <c r="V114" s="273"/>
      <c r="W114" s="330"/>
      <c r="X114" s="4"/>
      <c r="Y114" s="330">
        <f t="shared" si="6"/>
        <v>9</v>
      </c>
      <c r="Z114" s="330" t="s">
        <v>1619</v>
      </c>
      <c r="AA114" s="330"/>
    </row>
    <row r="115" spans="1:27" x14ac:dyDescent="0.3">
      <c r="A115" s="330" t="s">
        <v>813</v>
      </c>
      <c r="B115" s="330" t="s">
        <v>908</v>
      </c>
      <c r="C115" s="123">
        <v>86</v>
      </c>
      <c r="D115" s="330" t="s">
        <v>911</v>
      </c>
      <c r="E115" s="4" t="s">
        <v>814</v>
      </c>
      <c r="F115" s="330" t="s">
        <v>815</v>
      </c>
      <c r="G115" s="11"/>
      <c r="H115" s="330">
        <v>2</v>
      </c>
      <c r="I115" s="330">
        <v>8</v>
      </c>
      <c r="J115" s="330">
        <v>70</v>
      </c>
      <c r="K115" s="330"/>
      <c r="L115" s="125"/>
      <c r="M115" s="330"/>
      <c r="N115" s="330"/>
      <c r="O115" s="330"/>
      <c r="P115" s="330">
        <v>37</v>
      </c>
      <c r="Q115" s="330"/>
      <c r="R115" s="330"/>
      <c r="S115" s="273"/>
      <c r="T115" s="273"/>
      <c r="U115" s="273"/>
      <c r="V115" s="273"/>
      <c r="W115" s="330"/>
      <c r="X115" s="4"/>
      <c r="Y115" s="330">
        <f t="shared" si="6"/>
        <v>9</v>
      </c>
      <c r="Z115" s="330" t="s">
        <v>1620</v>
      </c>
      <c r="AA115" s="330"/>
    </row>
    <row r="116" spans="1:27" x14ac:dyDescent="0.3">
      <c r="A116" s="330" t="s">
        <v>813</v>
      </c>
      <c r="B116" s="330" t="s">
        <v>908</v>
      </c>
      <c r="C116" s="123">
        <v>87</v>
      </c>
      <c r="D116" s="330" t="s">
        <v>912</v>
      </c>
      <c r="E116" s="4" t="s">
        <v>814</v>
      </c>
      <c r="F116" s="330" t="s">
        <v>815</v>
      </c>
      <c r="G116" s="11"/>
      <c r="H116" s="330">
        <v>2</v>
      </c>
      <c r="I116" s="330">
        <v>8</v>
      </c>
      <c r="J116" s="330">
        <v>70</v>
      </c>
      <c r="K116" s="330"/>
      <c r="L116" s="125"/>
      <c r="M116" s="330"/>
      <c r="N116" s="330"/>
      <c r="O116" s="330"/>
      <c r="P116" s="330">
        <v>37</v>
      </c>
      <c r="Q116" s="330"/>
      <c r="R116" s="330"/>
      <c r="S116" s="273"/>
      <c r="T116" s="273"/>
      <c r="U116" s="273"/>
      <c r="V116" s="273"/>
      <c r="W116" s="330"/>
      <c r="X116" s="4"/>
      <c r="Y116" s="330">
        <f t="shared" si="6"/>
        <v>9</v>
      </c>
      <c r="Z116" s="330" t="s">
        <v>1620</v>
      </c>
      <c r="AA116" s="330"/>
    </row>
    <row r="117" spans="1:27" x14ac:dyDescent="0.3">
      <c r="A117" s="330" t="s">
        <v>813</v>
      </c>
      <c r="B117" s="330" t="s">
        <v>908</v>
      </c>
      <c r="C117" s="123">
        <v>88</v>
      </c>
      <c r="D117" s="330" t="s">
        <v>913</v>
      </c>
      <c r="E117" s="4" t="s">
        <v>814</v>
      </c>
      <c r="F117" s="330" t="s">
        <v>815</v>
      </c>
      <c r="G117" s="11"/>
      <c r="H117" s="330">
        <v>2</v>
      </c>
      <c r="I117" s="330">
        <v>8</v>
      </c>
      <c r="J117" s="330">
        <v>70</v>
      </c>
      <c r="K117" s="330"/>
      <c r="L117" s="125"/>
      <c r="M117" s="330"/>
      <c r="N117" s="330"/>
      <c r="O117" s="330"/>
      <c r="P117" s="330">
        <v>37</v>
      </c>
      <c r="Q117" s="330"/>
      <c r="R117" s="330"/>
      <c r="S117" s="273"/>
      <c r="T117" s="273"/>
      <c r="U117" s="273"/>
      <c r="V117" s="273"/>
      <c r="W117" s="330"/>
      <c r="X117" s="4"/>
      <c r="Y117" s="330">
        <f t="shared" si="6"/>
        <v>10</v>
      </c>
      <c r="Z117" s="330" t="s">
        <v>1618</v>
      </c>
      <c r="AA117" s="330"/>
    </row>
    <row r="118" spans="1:27" x14ac:dyDescent="0.3">
      <c r="A118" s="330" t="s">
        <v>813</v>
      </c>
      <c r="B118" s="330" t="s">
        <v>908</v>
      </c>
      <c r="C118" s="123">
        <v>89</v>
      </c>
      <c r="D118" s="330" t="s">
        <v>914</v>
      </c>
      <c r="E118" s="4" t="s">
        <v>814</v>
      </c>
      <c r="F118" s="330" t="s">
        <v>815</v>
      </c>
      <c r="G118" s="330"/>
      <c r="H118" s="330">
        <v>2</v>
      </c>
      <c r="I118" s="330">
        <v>8</v>
      </c>
      <c r="J118" s="330">
        <v>70</v>
      </c>
      <c r="K118" s="330"/>
      <c r="L118" s="125"/>
      <c r="M118" s="330"/>
      <c r="N118" s="330"/>
      <c r="O118" s="330"/>
      <c r="P118" s="330">
        <v>37</v>
      </c>
      <c r="Q118" s="330"/>
      <c r="R118" s="330"/>
      <c r="S118" s="273"/>
      <c r="T118" s="273"/>
      <c r="U118" s="273"/>
      <c r="V118" s="273"/>
      <c r="W118" s="330"/>
      <c r="X118" s="4"/>
      <c r="Y118" s="330">
        <f t="shared" si="6"/>
        <v>10</v>
      </c>
      <c r="Z118" s="330" t="s">
        <v>1618</v>
      </c>
      <c r="AA118" s="330"/>
    </row>
    <row r="119" spans="1:27" x14ac:dyDescent="0.3">
      <c r="A119" s="330" t="s">
        <v>813</v>
      </c>
      <c r="B119" s="330" t="s">
        <v>908</v>
      </c>
      <c r="C119" s="123">
        <v>90</v>
      </c>
      <c r="D119" s="330" t="s">
        <v>915</v>
      </c>
      <c r="E119" s="4" t="s">
        <v>814</v>
      </c>
      <c r="F119" s="330" t="s">
        <v>834</v>
      </c>
      <c r="G119" s="11" t="s">
        <v>2022</v>
      </c>
      <c r="H119" s="330">
        <v>4</v>
      </c>
      <c r="I119" s="330">
        <v>16</v>
      </c>
      <c r="J119" s="330">
        <v>70</v>
      </c>
      <c r="K119" s="330">
        <v>250</v>
      </c>
      <c r="L119" s="125"/>
      <c r="M119" s="330"/>
      <c r="N119" s="330"/>
      <c r="O119" s="330"/>
      <c r="P119" s="330">
        <v>37</v>
      </c>
      <c r="Q119" s="330"/>
      <c r="R119" s="330"/>
      <c r="S119" s="273"/>
      <c r="T119" s="273"/>
      <c r="U119" s="273"/>
      <c r="V119" s="273"/>
      <c r="W119" s="330"/>
      <c r="X119" s="4"/>
      <c r="Y119" s="330">
        <f t="shared" si="6"/>
        <v>8</v>
      </c>
      <c r="Z119" s="330" t="s">
        <v>1617</v>
      </c>
      <c r="AA119" s="330"/>
    </row>
    <row r="120" spans="1:27" x14ac:dyDescent="0.3">
      <c r="A120" s="330" t="s">
        <v>813</v>
      </c>
      <c r="B120" s="330" t="s">
        <v>908</v>
      </c>
      <c r="C120" s="123">
        <v>91</v>
      </c>
      <c r="D120" s="330" t="s">
        <v>916</v>
      </c>
      <c r="E120" s="4" t="s">
        <v>814</v>
      </c>
      <c r="F120" s="330" t="s">
        <v>834</v>
      </c>
      <c r="G120" s="11" t="s">
        <v>2022</v>
      </c>
      <c r="H120" s="330">
        <v>4</v>
      </c>
      <c r="I120" s="330">
        <v>16</v>
      </c>
      <c r="J120" s="330">
        <v>70</v>
      </c>
      <c r="K120" s="330">
        <v>250</v>
      </c>
      <c r="L120" s="125"/>
      <c r="M120" s="330"/>
      <c r="N120" s="330"/>
      <c r="O120" s="330"/>
      <c r="P120" s="330">
        <v>37</v>
      </c>
      <c r="Q120" s="330"/>
      <c r="R120" s="330"/>
      <c r="S120" s="273"/>
      <c r="T120" s="273"/>
      <c r="U120" s="273"/>
      <c r="V120" s="273"/>
      <c r="W120" s="330"/>
      <c r="X120" s="4"/>
      <c r="Y120" s="330">
        <f t="shared" si="6"/>
        <v>8</v>
      </c>
      <c r="Z120" s="330" t="s">
        <v>1617</v>
      </c>
      <c r="AA120" s="330"/>
    </row>
    <row r="121" spans="1:27" ht="57.6" x14ac:dyDescent="0.3">
      <c r="A121" s="330" t="s">
        <v>430</v>
      </c>
      <c r="B121" s="330" t="s">
        <v>917</v>
      </c>
      <c r="C121" s="123">
        <v>92</v>
      </c>
      <c r="D121" s="330" t="s">
        <v>918</v>
      </c>
      <c r="E121" s="4" t="s">
        <v>814</v>
      </c>
      <c r="F121" s="330" t="s">
        <v>815</v>
      </c>
      <c r="G121" s="11"/>
      <c r="H121" s="403" t="s">
        <v>1968</v>
      </c>
      <c r="I121" s="330"/>
      <c r="J121" s="330"/>
      <c r="K121" s="330"/>
      <c r="L121" s="125" t="s">
        <v>2008</v>
      </c>
      <c r="M121" s="330"/>
      <c r="N121" s="330"/>
      <c r="O121" s="330"/>
      <c r="P121" s="330">
        <v>401</v>
      </c>
      <c r="Q121" s="330"/>
      <c r="R121" s="330"/>
      <c r="S121" s="273"/>
      <c r="T121" s="273"/>
      <c r="U121" s="273"/>
      <c r="V121" s="273"/>
      <c r="W121" s="330"/>
      <c r="X121" s="4"/>
      <c r="Y121" s="330">
        <f t="shared" si="6"/>
        <v>5</v>
      </c>
      <c r="Z121" s="376" t="s">
        <v>1596</v>
      </c>
      <c r="AA121" s="330"/>
    </row>
    <row r="122" spans="1:27" ht="57.6" x14ac:dyDescent="0.3">
      <c r="A122" s="330" t="s">
        <v>430</v>
      </c>
      <c r="B122" s="330" t="s">
        <v>917</v>
      </c>
      <c r="C122" s="123">
        <v>93</v>
      </c>
      <c r="D122" s="330" t="s">
        <v>921</v>
      </c>
      <c r="E122" s="4" t="s">
        <v>814</v>
      </c>
      <c r="F122" s="330" t="s">
        <v>815</v>
      </c>
      <c r="G122" s="11"/>
      <c r="H122" s="412" t="s">
        <v>1968</v>
      </c>
      <c r="I122" s="330"/>
      <c r="J122" s="330"/>
      <c r="K122" s="330"/>
      <c r="L122" s="125" t="s">
        <v>2008</v>
      </c>
      <c r="M122" s="330"/>
      <c r="N122" s="330"/>
      <c r="O122" s="330"/>
      <c r="P122" s="330">
        <v>401</v>
      </c>
      <c r="Q122" s="330"/>
      <c r="R122" s="330"/>
      <c r="S122" s="273"/>
      <c r="T122" s="273"/>
      <c r="U122" s="273"/>
      <c r="V122" s="273"/>
      <c r="W122" s="330"/>
      <c r="X122" s="4"/>
      <c r="Y122" s="330">
        <f>LEN(D122)</f>
        <v>5</v>
      </c>
      <c r="Z122" s="376" t="s">
        <v>1597</v>
      </c>
      <c r="AA122" s="330"/>
    </row>
    <row r="123" spans="1:27" ht="57.6" x14ac:dyDescent="0.3">
      <c r="A123" s="403" t="s">
        <v>430</v>
      </c>
      <c r="B123" s="403" t="s">
        <v>917</v>
      </c>
      <c r="C123" s="123">
        <v>94</v>
      </c>
      <c r="D123" s="403" t="s">
        <v>1934</v>
      </c>
      <c r="E123" s="4" t="s">
        <v>814</v>
      </c>
      <c r="F123" s="403" t="s">
        <v>815</v>
      </c>
      <c r="G123" s="11"/>
      <c r="H123" s="412" t="s">
        <v>1968</v>
      </c>
      <c r="I123" s="403"/>
      <c r="J123" s="403"/>
      <c r="K123" s="403"/>
      <c r="L123" s="125" t="s">
        <v>2008</v>
      </c>
      <c r="M123" s="403"/>
      <c r="N123" s="403"/>
      <c r="O123" s="403"/>
      <c r="P123" s="403"/>
      <c r="Q123" s="403"/>
      <c r="R123" s="403"/>
      <c r="S123" s="273"/>
      <c r="T123" s="273"/>
      <c r="U123" s="273"/>
      <c r="V123" s="273"/>
      <c r="W123" s="403"/>
      <c r="X123" s="4"/>
      <c r="Y123" s="403"/>
      <c r="Z123" s="376"/>
      <c r="AA123" s="403"/>
    </row>
    <row r="124" spans="1:27" ht="57.6" x14ac:dyDescent="0.3">
      <c r="A124" s="403" t="s">
        <v>430</v>
      </c>
      <c r="B124" s="403" t="s">
        <v>917</v>
      </c>
      <c r="C124" s="123">
        <v>95</v>
      </c>
      <c r="D124" s="403" t="s">
        <v>1935</v>
      </c>
      <c r="E124" s="4" t="s">
        <v>814</v>
      </c>
      <c r="F124" s="403" t="s">
        <v>815</v>
      </c>
      <c r="G124" s="11"/>
      <c r="H124" s="412" t="s">
        <v>1968</v>
      </c>
      <c r="I124" s="403"/>
      <c r="J124" s="403"/>
      <c r="K124" s="403"/>
      <c r="L124" s="125" t="s">
        <v>2008</v>
      </c>
      <c r="M124" s="403"/>
      <c r="N124" s="403"/>
      <c r="O124" s="403"/>
      <c r="P124" s="403"/>
      <c r="Q124" s="403"/>
      <c r="R124" s="403"/>
      <c r="S124" s="273"/>
      <c r="T124" s="273"/>
      <c r="U124" s="273"/>
      <c r="V124" s="273"/>
      <c r="W124" s="403"/>
      <c r="X124" s="4"/>
      <c r="Y124" s="403"/>
      <c r="Z124" s="376"/>
      <c r="AA124" s="403"/>
    </row>
    <row r="125" spans="1:27" x14ac:dyDescent="0.3">
      <c r="A125" s="330" t="s">
        <v>430</v>
      </c>
      <c r="B125" s="330" t="s">
        <v>917</v>
      </c>
      <c r="C125" s="123">
        <v>96</v>
      </c>
      <c r="D125" s="330" t="s">
        <v>2009</v>
      </c>
      <c r="E125" s="4" t="s">
        <v>814</v>
      </c>
      <c r="F125" s="330"/>
      <c r="G125" s="11"/>
      <c r="H125" s="412" t="s">
        <v>1967</v>
      </c>
      <c r="I125" s="330"/>
      <c r="J125" s="330">
        <v>480</v>
      </c>
      <c r="K125" s="330">
        <v>5000</v>
      </c>
      <c r="L125" s="125"/>
      <c r="M125" s="330"/>
      <c r="N125" s="330"/>
      <c r="O125" s="330"/>
      <c r="P125" s="330">
        <v>402</v>
      </c>
      <c r="Q125" s="330"/>
      <c r="R125" s="330"/>
      <c r="S125" s="273"/>
      <c r="T125" s="273"/>
      <c r="U125" s="273"/>
      <c r="V125" s="273"/>
      <c r="W125" s="330"/>
      <c r="X125" s="4"/>
      <c r="Y125" s="330">
        <f t="shared" ref="Y125:Y144" si="7">LEN(D125)</f>
        <v>10</v>
      </c>
      <c r="Z125" s="376" t="s">
        <v>1595</v>
      </c>
      <c r="AA125" s="330"/>
    </row>
    <row r="126" spans="1:27" x14ac:dyDescent="0.3">
      <c r="A126" s="412" t="s">
        <v>430</v>
      </c>
      <c r="B126" s="412" t="s">
        <v>917</v>
      </c>
      <c r="C126" s="123">
        <v>97</v>
      </c>
      <c r="D126" s="412" t="s">
        <v>2010</v>
      </c>
      <c r="E126" s="4" t="s">
        <v>814</v>
      </c>
      <c r="F126" s="412"/>
      <c r="G126" s="11"/>
      <c r="H126" s="412" t="s">
        <v>1967</v>
      </c>
      <c r="I126" s="412"/>
      <c r="J126" s="412">
        <v>480</v>
      </c>
      <c r="K126" s="412">
        <v>5000</v>
      </c>
      <c r="L126" s="125"/>
      <c r="M126" s="412"/>
      <c r="N126" s="412"/>
      <c r="O126" s="412"/>
      <c r="P126" s="412"/>
      <c r="Q126" s="412"/>
      <c r="R126" s="412"/>
      <c r="S126" s="273"/>
      <c r="T126" s="273"/>
      <c r="U126" s="273"/>
      <c r="V126" s="273"/>
      <c r="W126" s="412"/>
      <c r="X126" s="4"/>
      <c r="Y126" s="412"/>
      <c r="Z126" s="376"/>
      <c r="AA126" s="412"/>
    </row>
    <row r="127" spans="1:27" x14ac:dyDescent="0.3">
      <c r="A127" s="412" t="s">
        <v>430</v>
      </c>
      <c r="B127" s="412" t="s">
        <v>917</v>
      </c>
      <c r="C127" s="123">
        <v>98</v>
      </c>
      <c r="D127" s="412" t="s">
        <v>2011</v>
      </c>
      <c r="E127" s="4" t="s">
        <v>814</v>
      </c>
      <c r="F127" s="412"/>
      <c r="G127" s="11"/>
      <c r="H127" s="412" t="s">
        <v>1967</v>
      </c>
      <c r="I127" s="412"/>
      <c r="J127" s="412">
        <v>480</v>
      </c>
      <c r="K127" s="412">
        <v>400000</v>
      </c>
      <c r="L127" s="125"/>
      <c r="M127" s="412"/>
      <c r="N127" s="412"/>
      <c r="O127" s="412"/>
      <c r="P127" s="412"/>
      <c r="Q127" s="412"/>
      <c r="R127" s="412"/>
      <c r="S127" s="273"/>
      <c r="T127" s="273"/>
      <c r="U127" s="273"/>
      <c r="V127" s="273"/>
      <c r="W127" s="412"/>
      <c r="X127" s="4"/>
      <c r="Y127" s="412"/>
      <c r="Z127" s="376"/>
      <c r="AA127" s="412"/>
    </row>
    <row r="128" spans="1:27" x14ac:dyDescent="0.3">
      <c r="A128" s="412" t="s">
        <v>430</v>
      </c>
      <c r="B128" s="412" t="s">
        <v>917</v>
      </c>
      <c r="C128" s="123">
        <v>99</v>
      </c>
      <c r="D128" s="412" t="s">
        <v>2012</v>
      </c>
      <c r="E128" s="4" t="s">
        <v>814</v>
      </c>
      <c r="F128" s="412"/>
      <c r="G128" s="11"/>
      <c r="H128" s="412" t="s">
        <v>1967</v>
      </c>
      <c r="I128" s="412"/>
      <c r="J128" s="412">
        <v>480</v>
      </c>
      <c r="K128" s="412">
        <v>5000</v>
      </c>
      <c r="L128" s="125"/>
      <c r="M128" s="412"/>
      <c r="N128" s="412"/>
      <c r="O128" s="412"/>
      <c r="P128" s="412"/>
      <c r="Q128" s="412"/>
      <c r="R128" s="412"/>
      <c r="S128" s="273"/>
      <c r="T128" s="273"/>
      <c r="U128" s="273"/>
      <c r="V128" s="273"/>
      <c r="W128" s="412"/>
      <c r="X128" s="4"/>
      <c r="Y128" s="412"/>
      <c r="Z128" s="376"/>
      <c r="AA128" s="412"/>
    </row>
    <row r="129" spans="1:27" x14ac:dyDescent="0.3">
      <c r="A129" s="412" t="s">
        <v>430</v>
      </c>
      <c r="B129" s="412" t="s">
        <v>917</v>
      </c>
      <c r="C129" s="123">
        <v>100</v>
      </c>
      <c r="D129" s="412" t="s">
        <v>2013</v>
      </c>
      <c r="E129" s="4" t="s">
        <v>814</v>
      </c>
      <c r="F129" s="412"/>
      <c r="G129" s="11"/>
      <c r="H129" s="412" t="s">
        <v>1967</v>
      </c>
      <c r="I129" s="412"/>
      <c r="J129" s="412">
        <v>480</v>
      </c>
      <c r="K129" s="412">
        <v>5000</v>
      </c>
      <c r="L129" s="125"/>
      <c r="M129" s="412"/>
      <c r="N129" s="412"/>
      <c r="O129" s="412"/>
      <c r="P129" s="412"/>
      <c r="Q129" s="412"/>
      <c r="R129" s="412"/>
      <c r="S129" s="273"/>
      <c r="T129" s="273"/>
      <c r="U129" s="273"/>
      <c r="V129" s="273"/>
      <c r="W129" s="412"/>
      <c r="X129" s="4"/>
      <c r="Y129" s="412"/>
      <c r="Z129" s="376"/>
      <c r="AA129" s="412"/>
    </row>
    <row r="130" spans="1:27" x14ac:dyDescent="0.3">
      <c r="A130" s="412" t="s">
        <v>430</v>
      </c>
      <c r="B130" s="412" t="s">
        <v>917</v>
      </c>
      <c r="C130" s="123">
        <v>101</v>
      </c>
      <c r="D130" s="412" t="s">
        <v>2015</v>
      </c>
      <c r="E130" s="4" t="s">
        <v>814</v>
      </c>
      <c r="F130" s="412"/>
      <c r="G130" s="11"/>
      <c r="H130" s="412" t="s">
        <v>1967</v>
      </c>
      <c r="I130" s="412"/>
      <c r="J130" s="412">
        <v>480</v>
      </c>
      <c r="K130" s="412">
        <v>1000</v>
      </c>
      <c r="L130" s="125"/>
      <c r="M130" s="412"/>
      <c r="N130" s="412"/>
      <c r="O130" s="412"/>
      <c r="P130" s="412"/>
      <c r="Q130" s="412"/>
      <c r="R130" s="412"/>
      <c r="S130" s="273"/>
      <c r="T130" s="273"/>
      <c r="U130" s="273"/>
      <c r="V130" s="273"/>
      <c r="W130" s="412"/>
      <c r="X130" s="4"/>
      <c r="Y130" s="412"/>
      <c r="Z130" s="376"/>
      <c r="AA130" s="412"/>
    </row>
    <row r="131" spans="1:27" x14ac:dyDescent="0.3">
      <c r="A131" s="412" t="s">
        <v>430</v>
      </c>
      <c r="B131" s="412" t="s">
        <v>917</v>
      </c>
      <c r="C131" s="123">
        <v>102</v>
      </c>
      <c r="D131" s="412" t="s">
        <v>2014</v>
      </c>
      <c r="E131" s="4" t="s">
        <v>814</v>
      </c>
      <c r="F131" s="412"/>
      <c r="G131" s="11"/>
      <c r="H131" s="412" t="s">
        <v>1967</v>
      </c>
      <c r="I131" s="412"/>
      <c r="J131" s="412">
        <v>480</v>
      </c>
      <c r="K131" s="412">
        <v>1000</v>
      </c>
      <c r="L131" s="125"/>
      <c r="M131" s="412"/>
      <c r="N131" s="412"/>
      <c r="O131" s="412"/>
      <c r="P131" s="412"/>
      <c r="Q131" s="412"/>
      <c r="R131" s="412"/>
      <c r="S131" s="273"/>
      <c r="T131" s="273"/>
      <c r="U131" s="273"/>
      <c r="V131" s="273"/>
      <c r="W131" s="412"/>
      <c r="X131" s="4"/>
      <c r="Y131" s="412"/>
      <c r="Z131" s="376"/>
      <c r="AA131" s="412"/>
    </row>
    <row r="132" spans="1:27" x14ac:dyDescent="0.3">
      <c r="A132" s="412" t="s">
        <v>430</v>
      </c>
      <c r="B132" s="412" t="s">
        <v>917</v>
      </c>
      <c r="C132" s="123">
        <v>103</v>
      </c>
      <c r="D132" s="412" t="s">
        <v>2016</v>
      </c>
      <c r="E132" s="4" t="s">
        <v>814</v>
      </c>
      <c r="F132" s="412"/>
      <c r="G132" s="11"/>
      <c r="H132" s="412" t="s">
        <v>1967</v>
      </c>
      <c r="I132" s="412"/>
      <c r="J132" s="412">
        <v>480</v>
      </c>
      <c r="K132" s="412">
        <v>1000</v>
      </c>
      <c r="L132" s="125"/>
      <c r="M132" s="412"/>
      <c r="N132" s="412"/>
      <c r="O132" s="412"/>
      <c r="P132" s="412"/>
      <c r="Q132" s="412"/>
      <c r="R132" s="412"/>
      <c r="S132" s="273"/>
      <c r="T132" s="273"/>
      <c r="U132" s="273"/>
      <c r="V132" s="273"/>
      <c r="W132" s="412"/>
      <c r="X132" s="4"/>
      <c r="Y132" s="412"/>
      <c r="Z132" s="376"/>
      <c r="AA132" s="412"/>
    </row>
    <row r="133" spans="1:27" x14ac:dyDescent="0.3">
      <c r="A133" s="412" t="s">
        <v>430</v>
      </c>
      <c r="B133" s="412" t="s">
        <v>917</v>
      </c>
      <c r="C133" s="123">
        <v>104</v>
      </c>
      <c r="D133" s="412" t="s">
        <v>2017</v>
      </c>
      <c r="E133" s="4" t="s">
        <v>814</v>
      </c>
      <c r="F133" s="412"/>
      <c r="G133" s="11"/>
      <c r="H133" s="412" t="s">
        <v>1967</v>
      </c>
      <c r="I133" s="412"/>
      <c r="J133" s="412">
        <v>480</v>
      </c>
      <c r="K133" s="412">
        <v>1000</v>
      </c>
      <c r="L133" s="125"/>
      <c r="M133" s="412"/>
      <c r="N133" s="412"/>
      <c r="O133" s="412"/>
      <c r="P133" s="412"/>
      <c r="Q133" s="412"/>
      <c r="R133" s="412"/>
      <c r="S133" s="273"/>
      <c r="T133" s="273"/>
      <c r="U133" s="273"/>
      <c r="V133" s="273"/>
      <c r="W133" s="412"/>
      <c r="X133" s="4"/>
      <c r="Y133" s="412"/>
      <c r="Z133" s="376"/>
      <c r="AA133" s="412"/>
    </row>
    <row r="134" spans="1:27" ht="28.8" x14ac:dyDescent="0.3">
      <c r="A134" s="412" t="s">
        <v>430</v>
      </c>
      <c r="B134" s="412" t="s">
        <v>917</v>
      </c>
      <c r="C134" s="123">
        <v>105</v>
      </c>
      <c r="D134" s="412" t="s">
        <v>2018</v>
      </c>
      <c r="E134" s="4" t="s">
        <v>814</v>
      </c>
      <c r="F134" s="412"/>
      <c r="G134" s="11"/>
      <c r="H134" s="412" t="s">
        <v>1967</v>
      </c>
      <c r="I134" s="412"/>
      <c r="J134" s="412">
        <v>480</v>
      </c>
      <c r="K134" s="412">
        <v>80000</v>
      </c>
      <c r="L134" s="125" t="s">
        <v>2021</v>
      </c>
      <c r="M134" s="412"/>
      <c r="N134" s="412"/>
      <c r="O134" s="412"/>
      <c r="P134" s="412"/>
      <c r="Q134" s="412"/>
      <c r="R134" s="412"/>
      <c r="S134" s="273"/>
      <c r="T134" s="273"/>
      <c r="U134" s="273"/>
      <c r="V134" s="273"/>
      <c r="W134" s="412"/>
      <c r="X134" s="4"/>
      <c r="Y134" s="412"/>
      <c r="Z134" s="376"/>
      <c r="AA134" s="412"/>
    </row>
    <row r="135" spans="1:27" x14ac:dyDescent="0.3">
      <c r="A135" s="412" t="s">
        <v>430</v>
      </c>
      <c r="B135" s="412" t="s">
        <v>917</v>
      </c>
      <c r="C135" s="123">
        <v>106</v>
      </c>
      <c r="D135" s="412" t="s">
        <v>2019</v>
      </c>
      <c r="E135" s="4" t="s">
        <v>814</v>
      </c>
      <c r="F135" s="412"/>
      <c r="G135" s="11"/>
      <c r="H135" s="412" t="s">
        <v>1967</v>
      </c>
      <c r="I135" s="412"/>
      <c r="J135" s="412">
        <v>480</v>
      </c>
      <c r="K135" s="412">
        <v>40000</v>
      </c>
      <c r="L135" s="125"/>
      <c r="M135" s="412"/>
      <c r="N135" s="412"/>
      <c r="O135" s="412"/>
      <c r="P135" s="412"/>
      <c r="Q135" s="412"/>
      <c r="R135" s="412"/>
      <c r="S135" s="273"/>
      <c r="T135" s="273"/>
      <c r="U135" s="273"/>
      <c r="V135" s="273"/>
      <c r="W135" s="412"/>
      <c r="X135" s="4"/>
      <c r="Y135" s="412"/>
      <c r="Z135" s="376"/>
      <c r="AA135" s="412"/>
    </row>
    <row r="136" spans="1:27" x14ac:dyDescent="0.3">
      <c r="A136" s="412" t="s">
        <v>430</v>
      </c>
      <c r="B136" s="412" t="s">
        <v>917</v>
      </c>
      <c r="C136" s="123">
        <v>107</v>
      </c>
      <c r="D136" s="412" t="s">
        <v>2020</v>
      </c>
      <c r="E136" s="4" t="s">
        <v>814</v>
      </c>
      <c r="F136" s="412"/>
      <c r="G136" s="11"/>
      <c r="H136" s="412" t="s">
        <v>1967</v>
      </c>
      <c r="I136" s="412"/>
      <c r="J136" s="412">
        <v>480</v>
      </c>
      <c r="K136" s="412">
        <v>40000</v>
      </c>
      <c r="L136" s="125"/>
      <c r="M136" s="412"/>
      <c r="N136" s="412"/>
      <c r="O136" s="412"/>
      <c r="P136" s="412"/>
      <c r="Q136" s="412"/>
      <c r="R136" s="412"/>
      <c r="S136" s="273"/>
      <c r="T136" s="273"/>
      <c r="U136" s="273"/>
      <c r="V136" s="273"/>
      <c r="W136" s="412"/>
      <c r="X136" s="4"/>
      <c r="Y136" s="412"/>
      <c r="Z136" s="376"/>
      <c r="AA136" s="412"/>
    </row>
    <row r="137" spans="1:27" x14ac:dyDescent="0.3">
      <c r="A137" s="330" t="s">
        <v>430</v>
      </c>
      <c r="B137" s="330" t="s">
        <v>917</v>
      </c>
      <c r="C137" s="123">
        <v>108</v>
      </c>
      <c r="D137" s="330" t="s">
        <v>924</v>
      </c>
      <c r="E137" s="4" t="s">
        <v>814</v>
      </c>
      <c r="F137" s="330" t="s">
        <v>723</v>
      </c>
      <c r="G137" s="11" t="s">
        <v>2023</v>
      </c>
      <c r="H137" s="330" t="s">
        <v>1967</v>
      </c>
      <c r="I137" s="330"/>
      <c r="J137" s="330">
        <v>480</v>
      </c>
      <c r="K137" s="330">
        <v>2000</v>
      </c>
      <c r="L137" s="125"/>
      <c r="M137" s="330"/>
      <c r="N137" s="330"/>
      <c r="O137" s="330"/>
      <c r="P137" s="330">
        <v>403</v>
      </c>
      <c r="Q137" s="330"/>
      <c r="R137" s="330"/>
      <c r="S137" s="273"/>
      <c r="T137" s="273"/>
      <c r="U137" s="273"/>
      <c r="V137" s="273"/>
      <c r="W137" s="330"/>
      <c r="X137" s="4" t="s">
        <v>925</v>
      </c>
      <c r="Y137" s="330">
        <f t="shared" si="7"/>
        <v>5</v>
      </c>
      <c r="Z137" s="376" t="s">
        <v>1559</v>
      </c>
      <c r="AA137" s="330"/>
    </row>
    <row r="138" spans="1:27" x14ac:dyDescent="0.3">
      <c r="A138" s="330" t="s">
        <v>430</v>
      </c>
      <c r="B138" s="330" t="s">
        <v>917</v>
      </c>
      <c r="C138" s="123">
        <v>109</v>
      </c>
      <c r="D138" s="330" t="s">
        <v>926</v>
      </c>
      <c r="E138" s="4" t="s">
        <v>814</v>
      </c>
      <c r="F138" s="330" t="s">
        <v>723</v>
      </c>
      <c r="G138" s="11" t="s">
        <v>2023</v>
      </c>
      <c r="H138" s="403" t="s">
        <v>1967</v>
      </c>
      <c r="I138" s="330"/>
      <c r="J138" s="412">
        <v>480</v>
      </c>
      <c r="K138" s="412">
        <v>2000</v>
      </c>
      <c r="L138" s="125"/>
      <c r="M138" s="330"/>
      <c r="N138" s="330"/>
      <c r="O138" s="330"/>
      <c r="P138" s="330">
        <v>403</v>
      </c>
      <c r="Q138" s="330"/>
      <c r="R138" s="330"/>
      <c r="S138" s="273"/>
      <c r="T138" s="273"/>
      <c r="U138" s="273"/>
      <c r="V138" s="273"/>
      <c r="W138" s="330"/>
      <c r="X138" s="4" t="s">
        <v>925</v>
      </c>
      <c r="Y138" s="330">
        <f t="shared" si="7"/>
        <v>5</v>
      </c>
      <c r="Z138" s="376" t="s">
        <v>1601</v>
      </c>
      <c r="AA138" s="330"/>
    </row>
    <row r="139" spans="1:27" x14ac:dyDescent="0.3">
      <c r="A139" s="412" t="s">
        <v>430</v>
      </c>
      <c r="B139" s="412" t="s">
        <v>917</v>
      </c>
      <c r="C139" s="123">
        <v>110</v>
      </c>
      <c r="D139" s="412" t="s">
        <v>927</v>
      </c>
      <c r="E139" s="4" t="s">
        <v>814</v>
      </c>
      <c r="F139" s="412" t="s">
        <v>723</v>
      </c>
      <c r="G139" s="11" t="s">
        <v>2023</v>
      </c>
      <c r="H139" s="412" t="s">
        <v>1967</v>
      </c>
      <c r="I139" s="412"/>
      <c r="J139" s="412">
        <v>480</v>
      </c>
      <c r="K139" s="412">
        <v>2000</v>
      </c>
      <c r="L139" s="125"/>
      <c r="M139" s="412"/>
      <c r="N139" s="412"/>
      <c r="O139" s="412"/>
      <c r="P139" s="412">
        <v>403</v>
      </c>
      <c r="Q139" s="412"/>
      <c r="R139" s="412"/>
      <c r="S139" s="273"/>
      <c r="T139" s="273"/>
      <c r="U139" s="273"/>
      <c r="V139" s="273"/>
      <c r="W139" s="412"/>
      <c r="X139" s="4" t="s">
        <v>925</v>
      </c>
      <c r="Y139" s="412">
        <f t="shared" ref="Y139" si="8">LEN(D139)</f>
        <v>5</v>
      </c>
      <c r="Z139" s="376" t="s">
        <v>1601</v>
      </c>
      <c r="AA139" s="412"/>
    </row>
    <row r="140" spans="1:27" x14ac:dyDescent="0.3">
      <c r="A140" s="137" t="s">
        <v>813</v>
      </c>
      <c r="B140" s="137" t="s">
        <v>917</v>
      </c>
      <c r="C140" s="123">
        <v>111</v>
      </c>
      <c r="D140" s="137" t="s">
        <v>928</v>
      </c>
      <c r="E140" s="8" t="s">
        <v>814</v>
      </c>
      <c r="F140" s="330" t="s">
        <v>815</v>
      </c>
      <c r="G140" s="286"/>
      <c r="H140" s="137">
        <v>4</v>
      </c>
      <c r="I140" s="137">
        <v>16</v>
      </c>
      <c r="J140" s="137">
        <v>70</v>
      </c>
      <c r="K140" s="137">
        <v>300</v>
      </c>
      <c r="L140" s="417"/>
      <c r="M140" s="137"/>
      <c r="N140" s="137"/>
      <c r="O140" s="137"/>
      <c r="P140" s="137"/>
      <c r="Q140" s="137"/>
      <c r="R140" s="330"/>
      <c r="S140" s="273"/>
      <c r="T140" s="273"/>
      <c r="U140" s="273"/>
      <c r="V140" s="273"/>
      <c r="W140" s="330"/>
      <c r="X140" s="8"/>
      <c r="Y140" s="330">
        <f t="shared" si="7"/>
        <v>6</v>
      </c>
      <c r="Z140" s="330" t="s">
        <v>917</v>
      </c>
      <c r="AA140" s="330"/>
    </row>
    <row r="141" spans="1:27" x14ac:dyDescent="0.3">
      <c r="A141" s="330" t="s">
        <v>813</v>
      </c>
      <c r="B141" s="330" t="s">
        <v>26</v>
      </c>
      <c r="C141" s="123">
        <v>112</v>
      </c>
      <c r="D141" s="330" t="s">
        <v>929</v>
      </c>
      <c r="E141" s="330" t="s">
        <v>814</v>
      </c>
      <c r="F141" s="330" t="s">
        <v>815</v>
      </c>
      <c r="G141" s="330" t="s">
        <v>930</v>
      </c>
      <c r="H141" s="330">
        <v>16</v>
      </c>
      <c r="I141" s="330">
        <v>32</v>
      </c>
      <c r="J141" s="330">
        <v>70</v>
      </c>
      <c r="K141" s="330">
        <v>120</v>
      </c>
      <c r="L141" s="417"/>
      <c r="M141" s="137"/>
      <c r="N141" s="137"/>
      <c r="O141" s="137"/>
      <c r="P141" s="137">
        <v>1001</v>
      </c>
      <c r="Q141" s="330"/>
      <c r="R141" s="330"/>
      <c r="S141" s="75"/>
      <c r="T141" s="75"/>
      <c r="U141" s="75"/>
      <c r="V141" s="75"/>
      <c r="W141" s="330"/>
      <c r="X141" s="121"/>
      <c r="Y141" s="330">
        <f t="shared" si="7"/>
        <v>8</v>
      </c>
      <c r="Z141" s="330">
        <v>0</v>
      </c>
      <c r="AA141" s="330"/>
    </row>
    <row r="142" spans="1:27" x14ac:dyDescent="0.3">
      <c r="A142" s="330" t="s">
        <v>430</v>
      </c>
      <c r="B142" s="330" t="s">
        <v>26</v>
      </c>
      <c r="C142" s="123">
        <v>113</v>
      </c>
      <c r="D142" s="330" t="s">
        <v>316</v>
      </c>
      <c r="E142" s="330" t="s">
        <v>814</v>
      </c>
      <c r="F142" s="330" t="s">
        <v>815</v>
      </c>
      <c r="G142" s="330" t="s">
        <v>930</v>
      </c>
      <c r="H142" s="330"/>
      <c r="I142" s="330"/>
      <c r="J142" s="330"/>
      <c r="K142" s="330"/>
      <c r="L142" s="417"/>
      <c r="M142" s="137"/>
      <c r="N142" s="137"/>
      <c r="O142" s="137"/>
      <c r="P142" s="137">
        <v>1001</v>
      </c>
      <c r="Q142" s="330"/>
      <c r="R142" s="330"/>
      <c r="S142" s="75"/>
      <c r="T142" s="75"/>
      <c r="U142" s="75"/>
      <c r="V142" s="75"/>
      <c r="W142" s="330"/>
      <c r="X142" s="330"/>
      <c r="Y142" s="330">
        <f t="shared" si="7"/>
        <v>8</v>
      </c>
      <c r="Z142" s="330">
        <v>0</v>
      </c>
      <c r="AA142" s="330"/>
    </row>
    <row r="143" spans="1:27" x14ac:dyDescent="0.3">
      <c r="A143" s="330" t="s">
        <v>430</v>
      </c>
      <c r="B143" s="330" t="s">
        <v>26</v>
      </c>
      <c r="C143" s="123">
        <v>114</v>
      </c>
      <c r="D143" s="330" t="s">
        <v>323</v>
      </c>
      <c r="E143" s="330" t="s">
        <v>814</v>
      </c>
      <c r="F143" s="330" t="s">
        <v>815</v>
      </c>
      <c r="G143" s="330" t="s">
        <v>930</v>
      </c>
      <c r="H143" s="330"/>
      <c r="I143" s="330"/>
      <c r="J143" s="330"/>
      <c r="K143" s="330"/>
      <c r="L143" s="417"/>
      <c r="M143" s="137"/>
      <c r="N143" s="137"/>
      <c r="O143" s="137"/>
      <c r="P143" s="137">
        <v>1001</v>
      </c>
      <c r="Q143" s="330"/>
      <c r="R143" s="330"/>
      <c r="S143" s="75"/>
      <c r="T143" s="75"/>
      <c r="U143" s="75"/>
      <c r="V143" s="75"/>
      <c r="W143" s="330"/>
      <c r="X143" s="330"/>
      <c r="Y143" s="330">
        <f t="shared" si="7"/>
        <v>8</v>
      </c>
      <c r="Z143" s="330">
        <v>0</v>
      </c>
      <c r="AA143" s="330"/>
    </row>
    <row r="144" spans="1:27" x14ac:dyDescent="0.3">
      <c r="A144" s="4" t="s">
        <v>430</v>
      </c>
      <c r="B144" s="330" t="s">
        <v>26</v>
      </c>
      <c r="C144" s="123">
        <v>115</v>
      </c>
      <c r="D144" s="330" t="s">
        <v>328</v>
      </c>
      <c r="E144" s="330" t="s">
        <v>814</v>
      </c>
      <c r="F144" s="330" t="s">
        <v>815</v>
      </c>
      <c r="G144" s="330" t="s">
        <v>930</v>
      </c>
      <c r="H144" s="330"/>
      <c r="I144" s="330"/>
      <c r="J144" s="330"/>
      <c r="K144" s="330"/>
      <c r="L144" s="417"/>
      <c r="M144" s="137"/>
      <c r="N144" s="137"/>
      <c r="O144" s="137"/>
      <c r="P144" s="137">
        <v>1001</v>
      </c>
      <c r="Q144" s="330"/>
      <c r="R144" s="330"/>
      <c r="S144" s="75"/>
      <c r="T144" s="75"/>
      <c r="U144" s="75"/>
      <c r="V144" s="75"/>
      <c r="W144" s="330"/>
      <c r="X144" s="330"/>
      <c r="Y144" s="330">
        <f t="shared" si="7"/>
        <v>8</v>
      </c>
      <c r="Z144" s="330">
        <v>0</v>
      </c>
      <c r="AA144" s="330"/>
    </row>
    <row r="145" spans="1:27" x14ac:dyDescent="0.3">
      <c r="A145" s="330" t="s">
        <v>430</v>
      </c>
      <c r="B145" s="330" t="s">
        <v>885</v>
      </c>
      <c r="C145" s="123">
        <v>116</v>
      </c>
      <c r="D145" s="330" t="s">
        <v>1949</v>
      </c>
      <c r="E145" s="330" t="s">
        <v>814</v>
      </c>
      <c r="F145" s="330" t="s">
        <v>815</v>
      </c>
      <c r="G145" s="330" t="s">
        <v>1961</v>
      </c>
      <c r="H145" s="330" t="s">
        <v>1968</v>
      </c>
      <c r="I145" s="330">
        <v>256</v>
      </c>
      <c r="J145" s="330">
        <v>2000</v>
      </c>
      <c r="K145" s="330"/>
      <c r="L145" s="417"/>
      <c r="M145" s="137"/>
      <c r="N145" s="137"/>
      <c r="O145" s="137"/>
      <c r="P145" s="137"/>
      <c r="Q145" s="330"/>
      <c r="R145" s="330"/>
      <c r="S145" s="75"/>
      <c r="T145" s="75"/>
      <c r="U145" s="75"/>
      <c r="V145" s="75"/>
      <c r="W145" s="330"/>
      <c r="X145" s="330"/>
      <c r="Y145" s="330"/>
      <c r="Z145" s="374" t="s">
        <v>1562</v>
      </c>
      <c r="AA145" s="330"/>
    </row>
    <row r="146" spans="1:27" x14ac:dyDescent="0.3">
      <c r="A146" s="330" t="s">
        <v>430</v>
      </c>
      <c r="B146" s="330" t="s">
        <v>885</v>
      </c>
      <c r="C146" s="123">
        <v>117</v>
      </c>
      <c r="D146" s="403" t="s">
        <v>1950</v>
      </c>
      <c r="E146" s="330" t="s">
        <v>814</v>
      </c>
      <c r="F146" s="330" t="s">
        <v>815</v>
      </c>
      <c r="G146" s="403" t="s">
        <v>1961</v>
      </c>
      <c r="H146" s="403" t="s">
        <v>1968</v>
      </c>
      <c r="I146" s="330">
        <v>256</v>
      </c>
      <c r="J146" s="410">
        <v>2000</v>
      </c>
      <c r="K146" s="330"/>
      <c r="L146" s="417"/>
      <c r="M146" s="137"/>
      <c r="N146" s="137"/>
      <c r="O146" s="137"/>
      <c r="P146" s="137"/>
      <c r="Q146" s="330"/>
      <c r="R146" s="330"/>
      <c r="S146" s="75"/>
      <c r="T146" s="75"/>
      <c r="U146" s="75"/>
      <c r="V146" s="75"/>
      <c r="W146" s="330"/>
      <c r="X146" s="330"/>
      <c r="Y146" s="330"/>
      <c r="Z146" s="374" t="s">
        <v>1563</v>
      </c>
      <c r="AA146" s="330"/>
    </row>
    <row r="147" spans="1:27" x14ac:dyDescent="0.3">
      <c r="A147" s="330" t="s">
        <v>430</v>
      </c>
      <c r="B147" s="330" t="s">
        <v>885</v>
      </c>
      <c r="C147" s="123">
        <v>118</v>
      </c>
      <c r="D147" s="403" t="s">
        <v>1951</v>
      </c>
      <c r="E147" s="330" t="s">
        <v>814</v>
      </c>
      <c r="F147" s="330" t="s">
        <v>815</v>
      </c>
      <c r="G147" s="403" t="s">
        <v>1961</v>
      </c>
      <c r="H147" s="403" t="s">
        <v>1968</v>
      </c>
      <c r="I147" s="330">
        <v>256</v>
      </c>
      <c r="J147" s="410">
        <v>2000</v>
      </c>
      <c r="K147" s="330"/>
      <c r="L147" s="417"/>
      <c r="M147" s="137"/>
      <c r="N147" s="137"/>
      <c r="O147" s="137"/>
      <c r="P147" s="137"/>
      <c r="Q147" s="330"/>
      <c r="R147" s="330"/>
      <c r="S147" s="75"/>
      <c r="T147" s="75"/>
      <c r="U147" s="75"/>
      <c r="V147" s="75"/>
      <c r="W147" s="330"/>
      <c r="X147" s="330"/>
      <c r="Y147" s="330"/>
      <c r="Z147" s="374" t="s">
        <v>1564</v>
      </c>
      <c r="AA147" s="330"/>
    </row>
    <row r="148" spans="1:27" x14ac:dyDescent="0.3">
      <c r="A148" s="330" t="s">
        <v>430</v>
      </c>
      <c r="B148" s="330" t="s">
        <v>885</v>
      </c>
      <c r="C148" s="123">
        <v>119</v>
      </c>
      <c r="D148" s="330" t="s">
        <v>1941</v>
      </c>
      <c r="E148" s="330" t="s">
        <v>814</v>
      </c>
      <c r="F148" s="330" t="s">
        <v>815</v>
      </c>
      <c r="G148" s="403" t="s">
        <v>1961</v>
      </c>
      <c r="H148" s="403" t="s">
        <v>1968</v>
      </c>
      <c r="I148" s="330">
        <v>768</v>
      </c>
      <c r="J148" s="410">
        <v>2000</v>
      </c>
      <c r="K148" s="330"/>
      <c r="L148" s="417"/>
      <c r="M148" s="137"/>
      <c r="N148" s="137"/>
      <c r="O148" s="137"/>
      <c r="P148" s="137"/>
      <c r="Q148" s="330"/>
      <c r="R148" s="330"/>
      <c r="S148" s="75"/>
      <c r="T148" s="75"/>
      <c r="U148" s="75"/>
      <c r="V148" s="75"/>
      <c r="W148" s="330"/>
      <c r="X148" s="330"/>
      <c r="Y148" s="330"/>
      <c r="Z148" s="374" t="s">
        <v>1565</v>
      </c>
      <c r="AA148" s="330"/>
    </row>
    <row r="149" spans="1:27" x14ac:dyDescent="0.3">
      <c r="A149" s="330" t="s">
        <v>430</v>
      </c>
      <c r="B149" s="330" t="s">
        <v>885</v>
      </c>
      <c r="C149" s="123">
        <v>120</v>
      </c>
      <c r="D149" s="403" t="s">
        <v>1942</v>
      </c>
      <c r="E149" s="330" t="s">
        <v>814</v>
      </c>
      <c r="F149" s="330" t="s">
        <v>815</v>
      </c>
      <c r="G149" s="403" t="s">
        <v>1961</v>
      </c>
      <c r="H149" s="403" t="s">
        <v>1968</v>
      </c>
      <c r="I149" s="405">
        <v>768</v>
      </c>
      <c r="J149" s="410">
        <v>2000</v>
      </c>
      <c r="K149" s="330"/>
      <c r="L149" s="417"/>
      <c r="M149" s="137"/>
      <c r="N149" s="137"/>
      <c r="O149" s="137"/>
      <c r="P149" s="137"/>
      <c r="Q149" s="330"/>
      <c r="R149" s="330"/>
      <c r="S149" s="75"/>
      <c r="T149" s="75"/>
      <c r="U149" s="75"/>
      <c r="V149" s="75"/>
      <c r="W149" s="330"/>
      <c r="X149" s="330"/>
      <c r="Y149" s="330"/>
      <c r="Z149" s="374" t="s">
        <v>1622</v>
      </c>
      <c r="AA149" s="330"/>
    </row>
    <row r="150" spans="1:27" x14ac:dyDescent="0.3">
      <c r="A150" s="330" t="s">
        <v>430</v>
      </c>
      <c r="B150" s="330" t="s">
        <v>885</v>
      </c>
      <c r="C150" s="123">
        <v>121</v>
      </c>
      <c r="D150" s="403" t="s">
        <v>1943</v>
      </c>
      <c r="E150" s="330" t="s">
        <v>814</v>
      </c>
      <c r="F150" s="330" t="s">
        <v>815</v>
      </c>
      <c r="G150" s="403" t="s">
        <v>1961</v>
      </c>
      <c r="H150" s="403" t="s">
        <v>1968</v>
      </c>
      <c r="I150" s="405">
        <v>768</v>
      </c>
      <c r="J150" s="410">
        <v>2000</v>
      </c>
      <c r="K150" s="330"/>
      <c r="L150" s="417"/>
      <c r="M150" s="137"/>
      <c r="N150" s="137"/>
      <c r="O150" s="137"/>
      <c r="P150" s="137"/>
      <c r="Q150" s="330"/>
      <c r="R150" s="330"/>
      <c r="S150" s="75"/>
      <c r="T150" s="75"/>
      <c r="U150" s="75"/>
      <c r="V150" s="75"/>
      <c r="W150" s="330"/>
      <c r="X150" s="330"/>
      <c r="Y150" s="330"/>
      <c r="Z150" s="374" t="s">
        <v>1623</v>
      </c>
      <c r="AA150" s="330"/>
    </row>
    <row r="151" spans="1:27" x14ac:dyDescent="0.3">
      <c r="A151" s="330" t="s">
        <v>430</v>
      </c>
      <c r="B151" s="330" t="s">
        <v>885</v>
      </c>
      <c r="C151" s="123">
        <v>122</v>
      </c>
      <c r="D151" s="403" t="s">
        <v>1944</v>
      </c>
      <c r="E151" s="330" t="s">
        <v>814</v>
      </c>
      <c r="F151" s="330" t="s">
        <v>815</v>
      </c>
      <c r="G151" s="403" t="s">
        <v>1961</v>
      </c>
      <c r="H151" s="403" t="s">
        <v>1968</v>
      </c>
      <c r="I151" s="405">
        <v>768</v>
      </c>
      <c r="J151" s="410">
        <v>2000</v>
      </c>
      <c r="K151" s="330"/>
      <c r="L151" s="417"/>
      <c r="M151" s="137"/>
      <c r="N151" s="137"/>
      <c r="O151" s="137"/>
      <c r="P151" s="137"/>
      <c r="Q151" s="330"/>
      <c r="R151" s="330"/>
      <c r="S151" s="75"/>
      <c r="T151" s="75"/>
      <c r="U151" s="75"/>
      <c r="V151" s="75"/>
      <c r="W151" s="330"/>
      <c r="X151" s="330"/>
      <c r="Y151" s="330"/>
      <c r="Z151" s="374" t="s">
        <v>1624</v>
      </c>
      <c r="AA151" s="330"/>
    </row>
    <row r="152" spans="1:27" x14ac:dyDescent="0.3">
      <c r="A152" s="330" t="s">
        <v>430</v>
      </c>
      <c r="B152" s="330" t="s">
        <v>885</v>
      </c>
      <c r="C152" s="123">
        <v>123</v>
      </c>
      <c r="D152" s="403" t="s">
        <v>1945</v>
      </c>
      <c r="E152" s="330" t="s">
        <v>814</v>
      </c>
      <c r="F152" s="330" t="s">
        <v>815</v>
      </c>
      <c r="G152" s="403" t="s">
        <v>1961</v>
      </c>
      <c r="H152" s="403" t="s">
        <v>1968</v>
      </c>
      <c r="I152" s="405">
        <v>768</v>
      </c>
      <c r="J152" s="410">
        <v>2000</v>
      </c>
      <c r="K152" s="330"/>
      <c r="L152" s="417"/>
      <c r="M152" s="137"/>
      <c r="N152" s="137"/>
      <c r="O152" s="137"/>
      <c r="P152" s="137"/>
      <c r="Q152" s="330"/>
      <c r="R152" s="330"/>
      <c r="S152" s="75"/>
      <c r="T152" s="75"/>
      <c r="U152" s="75"/>
      <c r="V152" s="75"/>
      <c r="W152" s="330"/>
      <c r="X152" s="330"/>
      <c r="Y152" s="330"/>
      <c r="Z152" s="374" t="s">
        <v>1566</v>
      </c>
      <c r="AA152" s="330"/>
    </row>
    <row r="153" spans="1:27" x14ac:dyDescent="0.3">
      <c r="A153" s="330" t="s">
        <v>430</v>
      </c>
      <c r="B153" s="330" t="s">
        <v>885</v>
      </c>
      <c r="C153" s="123">
        <v>124</v>
      </c>
      <c r="D153" s="403" t="s">
        <v>1946</v>
      </c>
      <c r="E153" s="330" t="s">
        <v>814</v>
      </c>
      <c r="F153" s="330" t="s">
        <v>815</v>
      </c>
      <c r="G153" s="403" t="s">
        <v>1961</v>
      </c>
      <c r="H153" s="403" t="s">
        <v>1968</v>
      </c>
      <c r="I153" s="405">
        <v>768</v>
      </c>
      <c r="J153" s="410">
        <v>2000</v>
      </c>
      <c r="K153" s="330"/>
      <c r="L153" s="417"/>
      <c r="M153" s="137"/>
      <c r="N153" s="137"/>
      <c r="O153" s="137"/>
      <c r="P153" s="137"/>
      <c r="Q153" s="330"/>
      <c r="R153" s="330"/>
      <c r="S153" s="75"/>
      <c r="T153" s="75"/>
      <c r="U153" s="75"/>
      <c r="V153" s="75"/>
      <c r="W153" s="330"/>
      <c r="X153" s="330"/>
      <c r="Y153" s="330"/>
      <c r="Z153" s="374" t="s">
        <v>1625</v>
      </c>
      <c r="AA153" s="330"/>
    </row>
    <row r="154" spans="1:27" x14ac:dyDescent="0.3">
      <c r="A154" s="330" t="s">
        <v>430</v>
      </c>
      <c r="B154" s="330" t="s">
        <v>885</v>
      </c>
      <c r="C154" s="123">
        <v>125</v>
      </c>
      <c r="D154" s="403" t="s">
        <v>1947</v>
      </c>
      <c r="E154" s="330" t="s">
        <v>814</v>
      </c>
      <c r="F154" s="330" t="s">
        <v>815</v>
      </c>
      <c r="G154" s="403" t="s">
        <v>1961</v>
      </c>
      <c r="H154" s="403" t="s">
        <v>1968</v>
      </c>
      <c r="I154" s="405">
        <v>768</v>
      </c>
      <c r="J154" s="410">
        <v>2000</v>
      </c>
      <c r="K154" s="330"/>
      <c r="L154" s="417"/>
      <c r="M154" s="137"/>
      <c r="N154" s="137"/>
      <c r="O154" s="137"/>
      <c r="P154" s="137"/>
      <c r="Q154" s="330"/>
      <c r="R154" s="330"/>
      <c r="S154" s="75"/>
      <c r="T154" s="75"/>
      <c r="U154" s="75"/>
      <c r="V154" s="75"/>
      <c r="W154" s="330"/>
      <c r="X154" s="330"/>
      <c r="Y154" s="330"/>
      <c r="Z154" s="374" t="s">
        <v>1626</v>
      </c>
      <c r="AA154" s="330"/>
    </row>
    <row r="155" spans="1:27" x14ac:dyDescent="0.3">
      <c r="A155" s="137" t="s">
        <v>430</v>
      </c>
      <c r="B155" s="137" t="s">
        <v>885</v>
      </c>
      <c r="C155" s="123">
        <v>126</v>
      </c>
      <c r="D155" s="403" t="s">
        <v>1948</v>
      </c>
      <c r="E155" s="137" t="s">
        <v>814</v>
      </c>
      <c r="F155" s="137" t="s">
        <v>815</v>
      </c>
      <c r="G155" s="403" t="s">
        <v>1961</v>
      </c>
      <c r="H155" s="405" t="s">
        <v>1968</v>
      </c>
      <c r="I155" s="405">
        <v>768</v>
      </c>
      <c r="J155" s="410">
        <v>2000</v>
      </c>
      <c r="K155" s="137"/>
      <c r="L155" s="417"/>
      <c r="M155" s="137"/>
      <c r="N155" s="137"/>
      <c r="O155" s="137"/>
      <c r="P155" s="137"/>
      <c r="Q155" s="137"/>
      <c r="R155" s="330"/>
      <c r="S155" s="322"/>
      <c r="T155" s="322"/>
      <c r="U155" s="322"/>
      <c r="V155" s="322"/>
      <c r="W155" s="137"/>
      <c r="X155" s="137"/>
      <c r="Y155" s="137"/>
      <c r="Z155" s="374" t="s">
        <v>1627</v>
      </c>
      <c r="AA155" s="330"/>
    </row>
    <row r="156" spans="1:27" x14ac:dyDescent="0.3">
      <c r="A156" s="137" t="s">
        <v>430</v>
      </c>
      <c r="B156" s="137" t="s">
        <v>885</v>
      </c>
      <c r="C156" s="123">
        <v>127</v>
      </c>
      <c r="D156" s="405" t="s">
        <v>1982</v>
      </c>
      <c r="E156" s="137" t="s">
        <v>814</v>
      </c>
      <c r="F156" s="137" t="s">
        <v>815</v>
      </c>
      <c r="G156" s="405" t="s">
        <v>1961</v>
      </c>
      <c r="H156" s="405" t="s">
        <v>1968</v>
      </c>
      <c r="I156" s="405">
        <v>768</v>
      </c>
      <c r="J156" s="410">
        <v>2000</v>
      </c>
      <c r="K156" s="137"/>
      <c r="L156" s="417"/>
      <c r="M156" s="137"/>
      <c r="N156" s="137"/>
      <c r="O156" s="137"/>
      <c r="P156" s="137"/>
      <c r="Q156" s="137"/>
      <c r="R156" s="405"/>
      <c r="S156" s="322"/>
      <c r="T156" s="322"/>
      <c r="U156" s="322"/>
      <c r="V156" s="322"/>
      <c r="W156" s="137"/>
      <c r="X156" s="137"/>
      <c r="Y156" s="137"/>
      <c r="Z156" s="374"/>
      <c r="AA156" s="405"/>
    </row>
    <row r="157" spans="1:27" x14ac:dyDescent="0.3">
      <c r="A157" s="137" t="s">
        <v>430</v>
      </c>
      <c r="B157" s="137" t="s">
        <v>885</v>
      </c>
      <c r="C157" s="123">
        <v>128</v>
      </c>
      <c r="D157" s="405" t="s">
        <v>1983</v>
      </c>
      <c r="E157" s="137" t="s">
        <v>814</v>
      </c>
      <c r="F157" s="137" t="s">
        <v>815</v>
      </c>
      <c r="G157" s="405" t="s">
        <v>1961</v>
      </c>
      <c r="H157" s="405" t="s">
        <v>1968</v>
      </c>
      <c r="I157" s="405">
        <v>768</v>
      </c>
      <c r="J157" s="410">
        <v>2000</v>
      </c>
      <c r="K157" s="137"/>
      <c r="L157" s="417"/>
      <c r="M157" s="137"/>
      <c r="N157" s="137"/>
      <c r="O157" s="137"/>
      <c r="P157" s="137"/>
      <c r="Q157" s="137"/>
      <c r="R157" s="405"/>
      <c r="S157" s="322"/>
      <c r="T157" s="322"/>
      <c r="U157" s="322"/>
      <c r="V157" s="322"/>
      <c r="W157" s="137"/>
      <c r="X157" s="137"/>
      <c r="Y157" s="137"/>
      <c r="Z157" s="374"/>
      <c r="AA157" s="405"/>
    </row>
    <row r="158" spans="1:27" x14ac:dyDescent="0.3">
      <c r="A158" s="361" t="s">
        <v>813</v>
      </c>
      <c r="B158" s="361" t="s">
        <v>931</v>
      </c>
      <c r="C158" s="123">
        <v>129</v>
      </c>
      <c r="D158" s="361" t="s">
        <v>939</v>
      </c>
      <c r="E158" s="361" t="s">
        <v>814</v>
      </c>
      <c r="F158" s="361" t="s">
        <v>2026</v>
      </c>
      <c r="G158" s="361" t="s">
        <v>940</v>
      </c>
      <c r="H158" s="361">
        <v>4</v>
      </c>
      <c r="I158" s="361">
        <v>16</v>
      </c>
      <c r="J158" s="361">
        <v>70</v>
      </c>
      <c r="K158" s="361">
        <v>200</v>
      </c>
      <c r="L158" s="418"/>
      <c r="M158" s="361"/>
      <c r="N158" s="361"/>
      <c r="O158" s="361"/>
      <c r="P158" s="361">
        <v>416</v>
      </c>
      <c r="Q158" s="361"/>
      <c r="R158" s="330"/>
      <c r="S158" s="361"/>
      <c r="T158" s="361"/>
      <c r="U158" s="361"/>
      <c r="V158" s="361"/>
      <c r="W158" s="361"/>
      <c r="X158" s="361"/>
      <c r="Y158" s="361"/>
      <c r="Z158" s="330" t="e">
        <v>#N/A</v>
      </c>
      <c r="AA158" s="330"/>
    </row>
    <row r="159" spans="1:27" x14ac:dyDescent="0.3">
      <c r="A159" s="403" t="s">
        <v>430</v>
      </c>
      <c r="B159" s="361" t="s">
        <v>1970</v>
      </c>
      <c r="C159" s="123">
        <v>130</v>
      </c>
      <c r="D159" s="361" t="s">
        <v>1971</v>
      </c>
      <c r="E159" s="361" t="s">
        <v>814</v>
      </c>
      <c r="F159" s="403" t="s">
        <v>815</v>
      </c>
      <c r="G159" s="361" t="s">
        <v>1904</v>
      </c>
      <c r="H159" s="410" t="s">
        <v>1968</v>
      </c>
      <c r="I159" s="361">
        <v>256</v>
      </c>
      <c r="J159" s="361">
        <v>480</v>
      </c>
      <c r="K159" s="361"/>
      <c r="L159" s="419"/>
      <c r="M159" s="407"/>
      <c r="N159" s="407"/>
      <c r="O159" s="407"/>
      <c r="P159" s="407"/>
      <c r="Q159" s="361"/>
      <c r="R159" s="403"/>
      <c r="S159" s="361"/>
      <c r="T159" s="361"/>
      <c r="U159" s="361"/>
      <c r="V159" s="361"/>
      <c r="W159" s="361"/>
      <c r="X159" s="361"/>
      <c r="Y159" s="361"/>
      <c r="Z159" s="403"/>
      <c r="AA159" s="403"/>
    </row>
    <row r="160" spans="1:27" x14ac:dyDescent="0.3">
      <c r="A160" s="403" t="s">
        <v>430</v>
      </c>
      <c r="B160" s="361" t="s">
        <v>1970</v>
      </c>
      <c r="C160" s="123">
        <v>131</v>
      </c>
      <c r="D160" s="361" t="s">
        <v>1972</v>
      </c>
      <c r="E160" s="361" t="s">
        <v>814</v>
      </c>
      <c r="F160" s="403" t="s">
        <v>815</v>
      </c>
      <c r="G160" s="361" t="s">
        <v>1904</v>
      </c>
      <c r="H160" s="410" t="s">
        <v>1968</v>
      </c>
      <c r="I160" s="361">
        <v>256</v>
      </c>
      <c r="J160" s="361">
        <v>480</v>
      </c>
      <c r="K160" s="361"/>
      <c r="L160" s="419"/>
      <c r="M160" s="407"/>
      <c r="N160" s="407"/>
      <c r="O160" s="407"/>
      <c r="P160" s="407"/>
      <c r="Q160" s="361"/>
      <c r="R160" s="403"/>
      <c r="S160" s="361"/>
      <c r="T160" s="361"/>
      <c r="U160" s="361"/>
      <c r="V160" s="361"/>
      <c r="W160" s="361"/>
      <c r="X160" s="361"/>
      <c r="Y160" s="361"/>
      <c r="Z160" s="403"/>
      <c r="AA160" s="403"/>
    </row>
    <row r="161" spans="1:27" x14ac:dyDescent="0.3">
      <c r="A161" s="403" t="s">
        <v>430</v>
      </c>
      <c r="B161" s="403" t="s">
        <v>1960</v>
      </c>
      <c r="C161" s="123">
        <v>132</v>
      </c>
      <c r="D161" s="403" t="s">
        <v>1952</v>
      </c>
      <c r="E161" s="403" t="s">
        <v>814</v>
      </c>
      <c r="F161" s="403" t="s">
        <v>815</v>
      </c>
      <c r="G161" s="403" t="s">
        <v>1961</v>
      </c>
      <c r="H161" s="403" t="s">
        <v>1968</v>
      </c>
      <c r="I161" s="410">
        <v>256</v>
      </c>
      <c r="J161" s="410">
        <v>2000</v>
      </c>
      <c r="K161" s="403"/>
      <c r="L161" s="417"/>
      <c r="M161" s="137"/>
      <c r="N161" s="137"/>
      <c r="O161" s="137"/>
      <c r="P161" s="137"/>
      <c r="Q161" s="403"/>
      <c r="R161" s="403"/>
      <c r="S161" s="75"/>
      <c r="T161" s="75"/>
      <c r="U161" s="75"/>
      <c r="V161" s="75"/>
      <c r="W161" s="403"/>
      <c r="X161" s="403"/>
      <c r="Y161" s="403"/>
      <c r="Z161" s="374" t="s">
        <v>1562</v>
      </c>
      <c r="AA161" s="403"/>
    </row>
    <row r="162" spans="1:27" x14ac:dyDescent="0.3">
      <c r="A162" s="403" t="s">
        <v>430</v>
      </c>
      <c r="B162" s="403" t="s">
        <v>1960</v>
      </c>
      <c r="C162" s="123">
        <v>133</v>
      </c>
      <c r="D162" s="403" t="s">
        <v>1953</v>
      </c>
      <c r="E162" s="403" t="s">
        <v>814</v>
      </c>
      <c r="F162" s="403" t="s">
        <v>815</v>
      </c>
      <c r="G162" s="403" t="s">
        <v>1961</v>
      </c>
      <c r="H162" s="403" t="s">
        <v>1968</v>
      </c>
      <c r="I162" s="410">
        <v>256</v>
      </c>
      <c r="J162" s="410">
        <v>2000</v>
      </c>
      <c r="K162" s="403"/>
      <c r="L162" s="417"/>
      <c r="M162" s="137"/>
      <c r="N162" s="137"/>
      <c r="O162" s="137"/>
      <c r="P162" s="137"/>
      <c r="Q162" s="403"/>
      <c r="R162" s="403"/>
      <c r="S162" s="75"/>
      <c r="T162" s="75"/>
      <c r="U162" s="75"/>
      <c r="V162" s="75"/>
      <c r="W162" s="403"/>
      <c r="X162" s="403"/>
      <c r="Y162" s="403"/>
      <c r="Z162" s="374" t="s">
        <v>1563</v>
      </c>
      <c r="AA162" s="403"/>
    </row>
    <row r="163" spans="1:27" x14ac:dyDescent="0.3">
      <c r="A163" s="403" t="s">
        <v>430</v>
      </c>
      <c r="B163" s="403" t="s">
        <v>1960</v>
      </c>
      <c r="C163" s="123">
        <v>134</v>
      </c>
      <c r="D163" s="403" t="s">
        <v>1954</v>
      </c>
      <c r="E163" s="403" t="s">
        <v>814</v>
      </c>
      <c r="F163" s="403" t="s">
        <v>815</v>
      </c>
      <c r="G163" s="403" t="s">
        <v>1961</v>
      </c>
      <c r="H163" s="403" t="s">
        <v>1968</v>
      </c>
      <c r="I163" s="410">
        <v>256</v>
      </c>
      <c r="J163" s="410">
        <v>2000</v>
      </c>
      <c r="K163" s="403"/>
      <c r="L163" s="417"/>
      <c r="M163" s="137"/>
      <c r="N163" s="137"/>
      <c r="O163" s="137"/>
      <c r="P163" s="137"/>
      <c r="Q163" s="403"/>
      <c r="R163" s="403"/>
      <c r="S163" s="75"/>
      <c r="T163" s="75"/>
      <c r="U163" s="75"/>
      <c r="V163" s="75"/>
      <c r="W163" s="403"/>
      <c r="X163" s="403"/>
      <c r="Y163" s="403"/>
      <c r="Z163" s="374" t="s">
        <v>1564</v>
      </c>
      <c r="AA163" s="403"/>
    </row>
    <row r="164" spans="1:27" x14ac:dyDescent="0.3">
      <c r="A164" s="403" t="s">
        <v>430</v>
      </c>
      <c r="B164" s="403" t="s">
        <v>1960</v>
      </c>
      <c r="C164" s="123">
        <v>135</v>
      </c>
      <c r="D164" s="403" t="s">
        <v>1955</v>
      </c>
      <c r="E164" s="403" t="s">
        <v>814</v>
      </c>
      <c r="F164" s="403" t="s">
        <v>815</v>
      </c>
      <c r="G164" s="403" t="s">
        <v>1961</v>
      </c>
      <c r="H164" s="403" t="s">
        <v>1968</v>
      </c>
      <c r="I164" s="410">
        <v>768</v>
      </c>
      <c r="J164" s="410">
        <v>2000</v>
      </c>
      <c r="K164" s="403"/>
      <c r="L164" s="417"/>
      <c r="M164" s="137"/>
      <c r="N164" s="137"/>
      <c r="O164" s="137"/>
      <c r="P164" s="137"/>
      <c r="Q164" s="403"/>
      <c r="R164" s="403"/>
      <c r="S164" s="75"/>
      <c r="T164" s="75"/>
      <c r="U164" s="75"/>
      <c r="V164" s="75"/>
      <c r="W164" s="403"/>
      <c r="X164" s="403"/>
      <c r="Y164" s="403"/>
      <c r="Z164" s="374" t="s">
        <v>1565</v>
      </c>
      <c r="AA164" s="403"/>
    </row>
    <row r="165" spans="1:27" x14ac:dyDescent="0.3">
      <c r="A165" s="403" t="s">
        <v>430</v>
      </c>
      <c r="B165" s="403" t="s">
        <v>1960</v>
      </c>
      <c r="C165" s="123">
        <v>136</v>
      </c>
      <c r="D165" s="403" t="s">
        <v>1956</v>
      </c>
      <c r="E165" s="403" t="s">
        <v>814</v>
      </c>
      <c r="F165" s="403" t="s">
        <v>815</v>
      </c>
      <c r="G165" s="403" t="s">
        <v>1961</v>
      </c>
      <c r="H165" s="403" t="s">
        <v>1968</v>
      </c>
      <c r="I165" s="410">
        <v>768</v>
      </c>
      <c r="J165" s="410">
        <v>2000</v>
      </c>
      <c r="K165" s="403"/>
      <c r="L165" s="417"/>
      <c r="M165" s="137"/>
      <c r="N165" s="137"/>
      <c r="O165" s="137"/>
      <c r="P165" s="137"/>
      <c r="Q165" s="403"/>
      <c r="R165" s="403"/>
      <c r="S165" s="75"/>
      <c r="T165" s="75"/>
      <c r="U165" s="75"/>
      <c r="V165" s="75"/>
      <c r="W165" s="403"/>
      <c r="X165" s="403"/>
      <c r="Y165" s="403"/>
      <c r="Z165" s="374" t="s">
        <v>1622</v>
      </c>
      <c r="AA165" s="403"/>
    </row>
    <row r="166" spans="1:27" x14ac:dyDescent="0.3">
      <c r="A166" s="403" t="s">
        <v>430</v>
      </c>
      <c r="B166" s="403" t="s">
        <v>1960</v>
      </c>
      <c r="C166" s="123">
        <v>137</v>
      </c>
      <c r="D166" s="403" t="s">
        <v>1957</v>
      </c>
      <c r="E166" s="403" t="s">
        <v>814</v>
      </c>
      <c r="F166" s="403" t="s">
        <v>815</v>
      </c>
      <c r="G166" s="403" t="s">
        <v>1961</v>
      </c>
      <c r="H166" s="403" t="s">
        <v>1968</v>
      </c>
      <c r="I166" s="410">
        <v>768</v>
      </c>
      <c r="J166" s="410">
        <v>2000</v>
      </c>
      <c r="K166" s="403"/>
      <c r="L166" s="417"/>
      <c r="M166" s="137"/>
      <c r="N166" s="137"/>
      <c r="O166" s="137"/>
      <c r="P166" s="137"/>
      <c r="Q166" s="403"/>
      <c r="R166" s="403"/>
      <c r="S166" s="75"/>
      <c r="T166" s="75"/>
      <c r="U166" s="75"/>
      <c r="V166" s="75"/>
      <c r="W166" s="403"/>
      <c r="X166" s="403"/>
      <c r="Y166" s="403"/>
      <c r="Z166" s="374" t="s">
        <v>1623</v>
      </c>
      <c r="AA166" s="403"/>
    </row>
    <row r="167" spans="1:27" x14ac:dyDescent="0.3">
      <c r="A167" s="403" t="s">
        <v>430</v>
      </c>
      <c r="B167" s="403" t="s">
        <v>1960</v>
      </c>
      <c r="C167" s="123">
        <v>138</v>
      </c>
      <c r="D167" s="403" t="s">
        <v>1958</v>
      </c>
      <c r="E167" s="403" t="s">
        <v>814</v>
      </c>
      <c r="F167" s="403" t="s">
        <v>815</v>
      </c>
      <c r="G167" s="403" t="s">
        <v>1961</v>
      </c>
      <c r="H167" s="403" t="s">
        <v>1968</v>
      </c>
      <c r="I167" s="410">
        <v>768</v>
      </c>
      <c r="J167" s="410">
        <v>2000</v>
      </c>
      <c r="K167" s="403"/>
      <c r="L167" s="417"/>
      <c r="M167" s="137"/>
      <c r="N167" s="137"/>
      <c r="O167" s="137"/>
      <c r="P167" s="137"/>
      <c r="Q167" s="403"/>
      <c r="R167" s="403"/>
      <c r="S167" s="75"/>
      <c r="T167" s="75"/>
      <c r="U167" s="75"/>
      <c r="V167" s="75"/>
      <c r="W167" s="403"/>
      <c r="X167" s="403"/>
      <c r="Y167" s="403"/>
      <c r="Z167" s="374" t="s">
        <v>1624</v>
      </c>
      <c r="AA167" s="403"/>
    </row>
    <row r="168" spans="1:27" x14ac:dyDescent="0.3">
      <c r="A168" s="137" t="s">
        <v>430</v>
      </c>
      <c r="B168" s="137" t="s">
        <v>1960</v>
      </c>
      <c r="C168" s="123">
        <v>139</v>
      </c>
      <c r="D168" s="137" t="s">
        <v>1959</v>
      </c>
      <c r="E168" s="137" t="s">
        <v>814</v>
      </c>
      <c r="F168" s="137" t="s">
        <v>815</v>
      </c>
      <c r="G168" s="137" t="s">
        <v>1961</v>
      </c>
      <c r="H168" s="137" t="s">
        <v>1968</v>
      </c>
      <c r="I168" s="410">
        <v>768</v>
      </c>
      <c r="J168" s="410">
        <v>2000</v>
      </c>
      <c r="K168" s="137"/>
      <c r="L168" s="417"/>
      <c r="M168" s="137"/>
      <c r="N168" s="137"/>
      <c r="O168" s="137"/>
      <c r="P168" s="137"/>
      <c r="Q168" s="137"/>
      <c r="R168" s="137"/>
      <c r="S168" s="322"/>
      <c r="T168" s="322"/>
      <c r="U168" s="322"/>
      <c r="V168" s="322"/>
      <c r="W168" s="137"/>
      <c r="X168" s="137"/>
      <c r="Y168" s="137"/>
      <c r="Z168" s="408" t="s">
        <v>1566</v>
      </c>
      <c r="AA168" s="403"/>
    </row>
    <row r="169" spans="1:27" x14ac:dyDescent="0.3">
      <c r="A169" s="137" t="s">
        <v>430</v>
      </c>
      <c r="B169" s="137" t="s">
        <v>1960</v>
      </c>
      <c r="C169" s="123">
        <v>140</v>
      </c>
      <c r="D169" s="137" t="s">
        <v>1986</v>
      </c>
      <c r="E169" s="137" t="s">
        <v>814</v>
      </c>
      <c r="F169" s="137" t="s">
        <v>815</v>
      </c>
      <c r="G169" s="137" t="s">
        <v>1961</v>
      </c>
      <c r="H169" s="137" t="s">
        <v>1968</v>
      </c>
      <c r="I169" s="410">
        <v>768</v>
      </c>
      <c r="J169" s="410">
        <v>2000</v>
      </c>
      <c r="K169" s="137"/>
      <c r="L169" s="417"/>
      <c r="M169" s="137"/>
      <c r="N169" s="137"/>
      <c r="O169" s="137"/>
      <c r="P169" s="137"/>
      <c r="Q169" s="137"/>
      <c r="R169" s="137"/>
      <c r="S169" s="322"/>
      <c r="T169" s="322"/>
      <c r="U169" s="322"/>
      <c r="V169" s="322"/>
      <c r="W169" s="137"/>
      <c r="X169" s="137"/>
      <c r="Y169" s="137"/>
      <c r="Z169" s="408"/>
      <c r="AA169" s="412"/>
    </row>
    <row r="170" spans="1:27" x14ac:dyDescent="0.3">
      <c r="A170" s="137" t="s">
        <v>430</v>
      </c>
      <c r="B170" s="137" t="s">
        <v>1960</v>
      </c>
      <c r="C170" s="123">
        <v>141</v>
      </c>
      <c r="D170" s="137" t="s">
        <v>1987</v>
      </c>
      <c r="E170" s="137" t="s">
        <v>814</v>
      </c>
      <c r="F170" s="137" t="s">
        <v>815</v>
      </c>
      <c r="G170" s="137" t="s">
        <v>1961</v>
      </c>
      <c r="H170" s="137" t="s">
        <v>1968</v>
      </c>
      <c r="I170" s="410">
        <v>768</v>
      </c>
      <c r="J170" s="410">
        <v>2000</v>
      </c>
      <c r="K170" s="137"/>
      <c r="L170" s="417"/>
      <c r="M170" s="137"/>
      <c r="N170" s="137"/>
      <c r="O170" s="137"/>
      <c r="P170" s="137"/>
      <c r="Q170" s="137"/>
      <c r="R170" s="137"/>
      <c r="S170" s="322"/>
      <c r="T170" s="322"/>
      <c r="U170" s="322"/>
      <c r="V170" s="322"/>
      <c r="W170" s="137"/>
      <c r="X170" s="137"/>
      <c r="Y170" s="137"/>
      <c r="Z170" s="408"/>
      <c r="AA170" s="412"/>
    </row>
    <row r="171" spans="1:27" x14ac:dyDescent="0.3">
      <c r="A171" s="403" t="s">
        <v>430</v>
      </c>
      <c r="B171" s="409" t="s">
        <v>1969</v>
      </c>
      <c r="C171" s="123">
        <v>142</v>
      </c>
      <c r="D171" s="406" t="s">
        <v>1973</v>
      </c>
      <c r="E171" s="403" t="s">
        <v>814</v>
      </c>
      <c r="F171" s="403" t="s">
        <v>815</v>
      </c>
      <c r="G171" s="406" t="s">
        <v>1981</v>
      </c>
      <c r="H171" s="403" t="s">
        <v>1968</v>
      </c>
      <c r="I171" s="403">
        <v>256</v>
      </c>
      <c r="J171" s="403">
        <v>1000</v>
      </c>
      <c r="K171" s="403"/>
      <c r="L171" s="125"/>
      <c r="M171" s="403"/>
      <c r="N171" s="403"/>
      <c r="O171" s="403"/>
      <c r="P171" s="403"/>
      <c r="Q171" s="403"/>
      <c r="R171" s="403"/>
      <c r="S171" s="403"/>
      <c r="T171" s="403"/>
      <c r="U171" s="403"/>
      <c r="V171" s="403"/>
      <c r="W171" s="403"/>
      <c r="X171" s="403"/>
      <c r="Y171" s="403"/>
      <c r="Z171" s="403"/>
      <c r="AA171" s="412"/>
    </row>
    <row r="172" spans="1:27" x14ac:dyDescent="0.3">
      <c r="A172" s="403" t="s">
        <v>430</v>
      </c>
      <c r="B172" s="409" t="s">
        <v>1969</v>
      </c>
      <c r="C172" s="123">
        <v>143</v>
      </c>
      <c r="D172" s="406" t="s">
        <v>1974</v>
      </c>
      <c r="E172" s="403" t="s">
        <v>814</v>
      </c>
      <c r="F172" s="403" t="s">
        <v>815</v>
      </c>
      <c r="G172" s="406" t="s">
        <v>1981</v>
      </c>
      <c r="H172" s="403" t="s">
        <v>1968</v>
      </c>
      <c r="I172" s="403">
        <v>256</v>
      </c>
      <c r="J172" s="410">
        <v>1000</v>
      </c>
      <c r="K172" s="403"/>
      <c r="L172" s="125"/>
      <c r="M172" s="403"/>
      <c r="N172" s="403"/>
      <c r="O172" s="403"/>
      <c r="P172" s="403"/>
      <c r="Q172" s="403"/>
      <c r="R172" s="403"/>
      <c r="S172" s="403"/>
      <c r="T172" s="403"/>
      <c r="U172" s="403"/>
      <c r="V172" s="403"/>
      <c r="W172" s="403"/>
      <c r="X172" s="403"/>
      <c r="Y172" s="403"/>
      <c r="Z172" s="403"/>
      <c r="AA172" s="412"/>
    </row>
    <row r="173" spans="1:27" x14ac:dyDescent="0.3">
      <c r="A173" s="403" t="s">
        <v>430</v>
      </c>
      <c r="B173" s="409" t="s">
        <v>1969</v>
      </c>
      <c r="C173" s="123">
        <v>144</v>
      </c>
      <c r="D173" s="406" t="s">
        <v>1975</v>
      </c>
      <c r="E173" s="403" t="s">
        <v>814</v>
      </c>
      <c r="F173" s="403" t="s">
        <v>815</v>
      </c>
      <c r="G173" s="406" t="s">
        <v>1981</v>
      </c>
      <c r="H173" s="403" t="s">
        <v>1968</v>
      </c>
      <c r="I173" s="403">
        <v>256</v>
      </c>
      <c r="J173" s="410">
        <v>1000</v>
      </c>
      <c r="K173" s="403"/>
      <c r="L173" s="125"/>
      <c r="M173" s="403"/>
      <c r="N173" s="403"/>
      <c r="O173" s="403"/>
      <c r="P173" s="403"/>
      <c r="Q173" s="403"/>
      <c r="R173" s="403"/>
      <c r="S173" s="403"/>
      <c r="T173" s="403"/>
      <c r="U173" s="403"/>
      <c r="V173" s="403"/>
      <c r="W173" s="403"/>
      <c r="X173" s="403"/>
      <c r="Y173" s="403"/>
      <c r="Z173" s="403"/>
      <c r="AA173" s="412"/>
    </row>
    <row r="174" spans="1:27" x14ac:dyDescent="0.3">
      <c r="A174" s="403" t="s">
        <v>430</v>
      </c>
      <c r="B174" s="409" t="s">
        <v>1969</v>
      </c>
      <c r="C174" s="123">
        <v>145</v>
      </c>
      <c r="D174" s="406" t="s">
        <v>1976</v>
      </c>
      <c r="E174" s="403" t="s">
        <v>814</v>
      </c>
      <c r="F174" s="403" t="s">
        <v>815</v>
      </c>
      <c r="G174" s="406" t="s">
        <v>1981</v>
      </c>
      <c r="H174" s="403" t="s">
        <v>1968</v>
      </c>
      <c r="I174" s="403">
        <v>512</v>
      </c>
      <c r="J174" s="410">
        <v>1000</v>
      </c>
      <c r="K174" s="403"/>
      <c r="L174" s="125"/>
      <c r="M174" s="403"/>
      <c r="N174" s="403"/>
      <c r="O174" s="403"/>
      <c r="P174" s="403"/>
      <c r="Q174" s="403"/>
      <c r="R174" s="403"/>
      <c r="S174" s="403"/>
      <c r="T174" s="403"/>
      <c r="U174" s="403"/>
      <c r="V174" s="403"/>
      <c r="W174" s="403"/>
      <c r="X174" s="403"/>
      <c r="Y174" s="403"/>
      <c r="Z174" s="403"/>
      <c r="AA174" s="412"/>
    </row>
    <row r="175" spans="1:27" x14ac:dyDescent="0.3">
      <c r="A175" s="403" t="s">
        <v>430</v>
      </c>
      <c r="B175" s="409" t="s">
        <v>1969</v>
      </c>
      <c r="C175" s="123">
        <v>146</v>
      </c>
      <c r="D175" s="406" t="s">
        <v>1977</v>
      </c>
      <c r="E175" s="403" t="s">
        <v>814</v>
      </c>
      <c r="F175" s="403" t="s">
        <v>815</v>
      </c>
      <c r="G175" s="406" t="s">
        <v>1981</v>
      </c>
      <c r="H175" s="403" t="s">
        <v>1968</v>
      </c>
      <c r="I175" s="403">
        <v>512</v>
      </c>
      <c r="J175" s="410">
        <v>1000</v>
      </c>
      <c r="K175" s="403"/>
      <c r="L175" s="125"/>
      <c r="M175" s="403"/>
      <c r="N175" s="403"/>
      <c r="O175" s="403"/>
      <c r="P175" s="403"/>
      <c r="Q175" s="403"/>
      <c r="R175" s="403"/>
      <c r="S175" s="403"/>
      <c r="T175" s="403"/>
      <c r="U175" s="403"/>
      <c r="V175" s="403"/>
      <c r="W175" s="403"/>
      <c r="X175" s="403"/>
      <c r="Y175" s="403"/>
      <c r="Z175" s="403"/>
      <c r="AA175" s="412"/>
    </row>
    <row r="176" spans="1:27" x14ac:dyDescent="0.3">
      <c r="A176" s="403" t="s">
        <v>430</v>
      </c>
      <c r="B176" s="409" t="s">
        <v>1969</v>
      </c>
      <c r="C176" s="123">
        <v>147</v>
      </c>
      <c r="D176" s="406" t="s">
        <v>1978</v>
      </c>
      <c r="E176" s="403" t="s">
        <v>814</v>
      </c>
      <c r="F176" s="403" t="s">
        <v>815</v>
      </c>
      <c r="G176" s="406" t="s">
        <v>1981</v>
      </c>
      <c r="H176" s="403" t="s">
        <v>1968</v>
      </c>
      <c r="I176" s="403">
        <v>512</v>
      </c>
      <c r="J176" s="410">
        <v>1000</v>
      </c>
      <c r="K176" s="403"/>
      <c r="L176" s="125"/>
      <c r="M176" s="403"/>
      <c r="N176" s="403"/>
      <c r="O176" s="403"/>
      <c r="P176" s="403"/>
      <c r="Q176" s="403"/>
      <c r="R176" s="403"/>
      <c r="S176" s="403"/>
      <c r="T176" s="403"/>
      <c r="U176" s="403"/>
      <c r="V176" s="403"/>
      <c r="W176" s="403"/>
      <c r="X176" s="403"/>
      <c r="Y176" s="403"/>
      <c r="Z176" s="403"/>
      <c r="AA176" s="412"/>
    </row>
    <row r="177" spans="1:27" x14ac:dyDescent="0.3">
      <c r="A177" s="403" t="s">
        <v>430</v>
      </c>
      <c r="B177" s="409" t="s">
        <v>1969</v>
      </c>
      <c r="C177" s="123">
        <v>148</v>
      </c>
      <c r="D177" s="406" t="s">
        <v>1979</v>
      </c>
      <c r="E177" s="403" t="s">
        <v>814</v>
      </c>
      <c r="F177" s="403" t="s">
        <v>815</v>
      </c>
      <c r="G177" s="406" t="s">
        <v>1981</v>
      </c>
      <c r="H177" s="403" t="s">
        <v>1968</v>
      </c>
      <c r="I177" s="403">
        <v>512</v>
      </c>
      <c r="J177" s="410">
        <v>1000</v>
      </c>
      <c r="K177" s="403"/>
      <c r="L177" s="125"/>
      <c r="M177" s="403"/>
      <c r="N177" s="403"/>
      <c r="O177" s="403"/>
      <c r="P177" s="403"/>
      <c r="Q177" s="403"/>
      <c r="R177" s="403"/>
      <c r="S177" s="403"/>
      <c r="T177" s="403"/>
      <c r="U177" s="403"/>
      <c r="V177" s="403"/>
      <c r="W177" s="403"/>
      <c r="X177" s="403"/>
      <c r="Y177" s="403"/>
      <c r="Z177" s="403"/>
      <c r="AA177" s="412"/>
    </row>
    <row r="178" spans="1:27" x14ac:dyDescent="0.3">
      <c r="A178" s="137" t="s">
        <v>430</v>
      </c>
      <c r="B178" s="414" t="s">
        <v>1969</v>
      </c>
      <c r="C178" s="123">
        <v>149</v>
      </c>
      <c r="D178" s="415" t="s">
        <v>1980</v>
      </c>
      <c r="E178" s="137" t="s">
        <v>814</v>
      </c>
      <c r="F178" s="137" t="s">
        <v>815</v>
      </c>
      <c r="G178" s="415" t="s">
        <v>1981</v>
      </c>
      <c r="H178" s="137" t="s">
        <v>1968</v>
      </c>
      <c r="I178" s="137">
        <v>512</v>
      </c>
      <c r="J178" s="137">
        <v>1000</v>
      </c>
      <c r="K178" s="137"/>
      <c r="L178" s="41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412"/>
    </row>
    <row r="179" spans="1:27" x14ac:dyDescent="0.3">
      <c r="A179" s="412" t="s">
        <v>430</v>
      </c>
      <c r="B179" s="409" t="s">
        <v>1969</v>
      </c>
      <c r="C179" s="123">
        <v>150</v>
      </c>
      <c r="D179" s="415" t="s">
        <v>2000</v>
      </c>
      <c r="E179" s="412" t="s">
        <v>814</v>
      </c>
      <c r="F179" s="412" t="s">
        <v>815</v>
      </c>
      <c r="G179" s="406" t="s">
        <v>1981</v>
      </c>
      <c r="H179" s="412" t="s">
        <v>1968</v>
      </c>
      <c r="I179" s="412">
        <v>512</v>
      </c>
      <c r="J179" s="412">
        <v>1000</v>
      </c>
      <c r="K179" s="412"/>
      <c r="L179" s="125"/>
      <c r="M179" s="412"/>
      <c r="N179" s="412"/>
      <c r="O179" s="412"/>
      <c r="P179" s="412"/>
      <c r="Q179" s="412"/>
      <c r="R179" s="412"/>
      <c r="S179" s="412"/>
      <c r="T179" s="412"/>
      <c r="U179" s="412"/>
      <c r="V179" s="412"/>
      <c r="W179" s="412"/>
      <c r="X179" s="412"/>
      <c r="Y179" s="412"/>
      <c r="Z179" s="412"/>
      <c r="AA179" s="412"/>
    </row>
    <row r="180" spans="1:27" x14ac:dyDescent="0.3">
      <c r="A180" s="412" t="s">
        <v>430</v>
      </c>
      <c r="B180" s="409" t="s">
        <v>1969</v>
      </c>
      <c r="C180" s="123">
        <v>151</v>
      </c>
      <c r="D180" s="415" t="s">
        <v>2001</v>
      </c>
      <c r="E180" s="412" t="s">
        <v>814</v>
      </c>
      <c r="F180" s="412" t="s">
        <v>815</v>
      </c>
      <c r="G180" s="406" t="s">
        <v>1981</v>
      </c>
      <c r="H180" s="412" t="s">
        <v>1968</v>
      </c>
      <c r="I180" s="412">
        <v>512</v>
      </c>
      <c r="J180" s="412">
        <v>1000</v>
      </c>
      <c r="K180" s="412"/>
      <c r="L180" s="125"/>
      <c r="M180" s="412"/>
      <c r="N180" s="412"/>
      <c r="O180" s="412"/>
      <c r="P180" s="412"/>
      <c r="Q180" s="412"/>
      <c r="R180" s="412"/>
      <c r="S180" s="412"/>
      <c r="T180" s="412"/>
      <c r="U180" s="412"/>
      <c r="V180" s="412"/>
      <c r="W180" s="412"/>
      <c r="X180" s="412"/>
      <c r="Y180" s="412"/>
      <c r="Z180" s="412"/>
      <c r="AA180" s="412"/>
    </row>
    <row r="181" spans="1:27" x14ac:dyDescent="0.3">
      <c r="A181" s="412" t="s">
        <v>430</v>
      </c>
      <c r="B181" s="409" t="s">
        <v>1969</v>
      </c>
      <c r="C181" s="123">
        <v>152</v>
      </c>
      <c r="D181" s="415" t="s">
        <v>2002</v>
      </c>
      <c r="E181" s="412" t="s">
        <v>814</v>
      </c>
      <c r="F181" s="412" t="s">
        <v>815</v>
      </c>
      <c r="G181" s="406" t="s">
        <v>1981</v>
      </c>
      <c r="H181" s="412" t="s">
        <v>1968</v>
      </c>
      <c r="I181" s="412">
        <v>512</v>
      </c>
      <c r="J181" s="412">
        <v>1000</v>
      </c>
      <c r="K181" s="412"/>
      <c r="L181" s="125"/>
      <c r="M181" s="412"/>
      <c r="N181" s="412"/>
      <c r="O181" s="412"/>
      <c r="P181" s="412"/>
      <c r="Q181" s="412"/>
      <c r="R181" s="412"/>
      <c r="S181" s="412"/>
      <c r="T181" s="412"/>
      <c r="U181" s="412"/>
      <c r="V181" s="412"/>
      <c r="W181" s="412"/>
      <c r="X181" s="412"/>
      <c r="Y181" s="412"/>
      <c r="Z181" s="412"/>
      <c r="AA181" s="412"/>
    </row>
    <row r="182" spans="1:27" x14ac:dyDescent="0.3">
      <c r="A182" s="412" t="s">
        <v>430</v>
      </c>
      <c r="B182" s="409" t="s">
        <v>1969</v>
      </c>
      <c r="C182" s="123">
        <v>153</v>
      </c>
      <c r="D182" s="415" t="s">
        <v>2003</v>
      </c>
      <c r="E182" s="412" t="s">
        <v>814</v>
      </c>
      <c r="F182" s="412" t="s">
        <v>815</v>
      </c>
      <c r="G182" s="406" t="s">
        <v>1981</v>
      </c>
      <c r="H182" s="412" t="s">
        <v>1968</v>
      </c>
      <c r="I182" s="412">
        <v>512</v>
      </c>
      <c r="J182" s="412">
        <v>1000</v>
      </c>
      <c r="K182" s="412"/>
      <c r="L182" s="125"/>
      <c r="M182" s="412"/>
      <c r="N182" s="412"/>
      <c r="O182" s="412"/>
      <c r="P182" s="412"/>
      <c r="Q182" s="412"/>
      <c r="R182" s="412"/>
      <c r="S182" s="412"/>
      <c r="T182" s="412"/>
      <c r="U182" s="412"/>
      <c r="V182" s="412"/>
      <c r="W182" s="412"/>
      <c r="X182" s="412"/>
      <c r="Y182" s="412"/>
      <c r="Z182" s="412"/>
      <c r="AA182" s="412"/>
    </row>
    <row r="183" spans="1:27" x14ac:dyDescent="0.3">
      <c r="A183" s="412" t="s">
        <v>430</v>
      </c>
      <c r="B183" s="409" t="s">
        <v>1969</v>
      </c>
      <c r="C183" s="123">
        <v>154</v>
      </c>
      <c r="D183" s="415" t="s">
        <v>2004</v>
      </c>
      <c r="E183" s="412" t="s">
        <v>814</v>
      </c>
      <c r="F183" s="412" t="s">
        <v>815</v>
      </c>
      <c r="G183" s="406" t="s">
        <v>1981</v>
      </c>
      <c r="H183" s="412" t="s">
        <v>1968</v>
      </c>
      <c r="I183" s="412">
        <v>512</v>
      </c>
      <c r="J183" s="412">
        <v>1000</v>
      </c>
      <c r="K183" s="412"/>
      <c r="L183" s="125"/>
      <c r="M183" s="412"/>
      <c r="N183" s="412"/>
      <c r="O183" s="412"/>
      <c r="P183" s="412"/>
      <c r="Q183" s="412"/>
      <c r="R183" s="412"/>
      <c r="S183" s="412"/>
      <c r="T183" s="412"/>
      <c r="U183" s="412"/>
      <c r="V183" s="412"/>
      <c r="W183" s="412"/>
      <c r="X183" s="412"/>
      <c r="Y183" s="412"/>
      <c r="Z183" s="412"/>
      <c r="AA183" s="412"/>
    </row>
  </sheetData>
  <autoFilter ref="A29:Y183" xr:uid="{00000000-0001-0000-0A00-000000000000}"/>
  <mergeCells count="13">
    <mergeCell ref="C8:G8"/>
    <mergeCell ref="C2:G2"/>
    <mergeCell ref="E3:G3"/>
    <mergeCell ref="E4:G4"/>
    <mergeCell ref="E5:G5"/>
    <mergeCell ref="E6:G6"/>
    <mergeCell ref="D14:G14"/>
    <mergeCell ref="S28:V28"/>
    <mergeCell ref="D9:G9"/>
    <mergeCell ref="D10:G10"/>
    <mergeCell ref="D11:G11"/>
    <mergeCell ref="D12:G12"/>
    <mergeCell ref="D13:G13"/>
  </mergeCells>
  <phoneticPr fontId="37" type="noConversion"/>
  <conditionalFormatting sqref="M92">
    <cfRule type="duplicateValues" dxfId="111" priority="31"/>
  </conditionalFormatting>
  <conditionalFormatting sqref="M93">
    <cfRule type="duplicateValues" dxfId="110" priority="30"/>
  </conditionalFormatting>
  <conditionalFormatting sqref="M94">
    <cfRule type="duplicateValues" dxfId="109" priority="29"/>
  </conditionalFormatting>
  <conditionalFormatting sqref="M144">
    <cfRule type="duplicateValues" dxfId="108" priority="28"/>
  </conditionalFormatting>
  <conditionalFormatting sqref="M171:M178 M159:M160 M1:M29 M184:M1048576">
    <cfRule type="duplicateValues" dxfId="107" priority="44"/>
  </conditionalFormatting>
  <conditionalFormatting sqref="S29">
    <cfRule type="duplicateValues" dxfId="106" priority="23"/>
  </conditionalFormatting>
  <conditionalFormatting sqref="X36:X38">
    <cfRule type="duplicateValues" dxfId="105" priority="37"/>
  </conditionalFormatting>
  <conditionalFormatting sqref="X39:X41">
    <cfRule type="duplicateValues" dxfId="104" priority="39"/>
  </conditionalFormatting>
  <conditionalFormatting sqref="Y161:Y170 Y70:Y138 Y140:Y157 Y30:Y67">
    <cfRule type="cellIs" dxfId="103" priority="33" operator="greaterThan">
      <formula>15</formula>
    </cfRule>
  </conditionalFormatting>
  <conditionalFormatting sqref="M141:M143">
    <cfRule type="duplicateValues" dxfId="102" priority="2701"/>
  </conditionalFormatting>
  <conditionalFormatting sqref="M161:M170">
    <cfRule type="duplicateValues" dxfId="101" priority="2722"/>
  </conditionalFormatting>
  <conditionalFormatting sqref="M140 M95:M138 M30:M34 M42:M67 M70:M91">
    <cfRule type="duplicateValues" dxfId="100" priority="2742"/>
  </conditionalFormatting>
  <conditionalFormatting sqref="Y139">
    <cfRule type="cellIs" dxfId="99" priority="10" operator="greaterThan">
      <formula>15</formula>
    </cfRule>
  </conditionalFormatting>
  <conditionalFormatting sqref="M139">
    <cfRule type="duplicateValues" dxfId="98" priority="11"/>
  </conditionalFormatting>
  <conditionalFormatting sqref="Y68">
    <cfRule type="cellIs" dxfId="97" priority="8" operator="greaterThan">
      <formula>15</formula>
    </cfRule>
  </conditionalFormatting>
  <conditionalFormatting sqref="M68">
    <cfRule type="duplicateValues" dxfId="96" priority="9"/>
  </conditionalFormatting>
  <conditionalFormatting sqref="Y69">
    <cfRule type="cellIs" dxfId="95" priority="6" operator="greaterThan">
      <formula>15</formula>
    </cfRule>
  </conditionalFormatting>
  <conditionalFormatting sqref="M69">
    <cfRule type="duplicateValues" dxfId="94" priority="7"/>
  </conditionalFormatting>
  <conditionalFormatting sqref="M179">
    <cfRule type="duplicateValues" dxfId="93" priority="5"/>
  </conditionalFormatting>
  <conditionalFormatting sqref="M180">
    <cfRule type="duplicateValues" dxfId="92" priority="4"/>
  </conditionalFormatting>
  <conditionalFormatting sqref="M181">
    <cfRule type="duplicateValues" dxfId="91" priority="3"/>
  </conditionalFormatting>
  <conditionalFormatting sqref="M182">
    <cfRule type="duplicateValues" dxfId="90" priority="2"/>
  </conditionalFormatting>
  <conditionalFormatting sqref="M183">
    <cfRule type="duplicateValues" dxfId="89" priority="1"/>
  </conditionalFormatting>
  <conditionalFormatting sqref="M145:M157">
    <cfRule type="duplicateValues" dxfId="88" priority="2770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CEEC-935A-4CCD-8BAE-6DB510D3C27D}">
  <dimension ref="A1:B3"/>
  <sheetViews>
    <sheetView workbookViewId="0">
      <selection activeCell="B2" sqref="B2"/>
    </sheetView>
  </sheetViews>
  <sheetFormatPr defaultRowHeight="14.4" x14ac:dyDescent="0.3"/>
  <cols>
    <col min="1" max="1" width="19" bestFit="1" customWidth="1"/>
  </cols>
  <sheetData>
    <row r="1" spans="1:2" x14ac:dyDescent="0.3">
      <c r="A1" t="s">
        <v>1964</v>
      </c>
      <c r="B1">
        <f>SUMIF(Узлы!$A$30:'Узлы'!$A$316,"VM",Узлы!$H$30:'Узлы'!$H$316)</f>
        <v>352</v>
      </c>
    </row>
    <row r="2" spans="1:2" x14ac:dyDescent="0.3">
      <c r="A2" t="s">
        <v>1965</v>
      </c>
      <c r="B2">
        <f>SUMIF(Узлы!$A$30:'Узлы'!$A$316,"VM",Узлы!$I$30:'Узлы'!$I$316)</f>
        <v>1156</v>
      </c>
    </row>
    <row r="3" spans="1:2" x14ac:dyDescent="0.3">
      <c r="A3" t="s">
        <v>1966</v>
      </c>
      <c r="B3">
        <f>SUMIF(Узлы!$A$30:'Узлы'!$A$316,"VM",Узлы!$J$30:'Узлы'!$J$316)+SUMIF(Узлы!$A$30:'Узлы'!$A$316,"VM",Узлы!$K$30:'Узлы'!$K$316)</f>
        <v>20896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Номер_x0020_заказа_x0020_НОП xmlns="ec1738df-f44a-469d-bdc9-cf93fafc89e0" xsi:nil="true"/>
    <_dlc_DocId xmlns="c97c364f-2f97-493d-8d19-6b0131fd6afb">XXAVUD2WHEZT-204-5816</_dlc_DocId>
    <_dlc_DocIdUrl xmlns="c97c364f-2f97-493d-8d19-6b0131fd6afb">
      <Url>https://intra.rtk-dc.ru/DC/project/_layouts/15/DocIdRedir.aspx?ID=XXAVUD2WHEZT-204-5816</Url>
      <Description>XXAVUD2WHEZT-204-5816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1E7CD49898DB45B400897F400268D1" ma:contentTypeVersion="3" ma:contentTypeDescription="Создание документа." ma:contentTypeScope="" ma:versionID="fa1662808b3f6f1eccce45805263fa4b">
  <xsd:schema xmlns:xsd="http://www.w3.org/2001/XMLSchema" xmlns:xs="http://www.w3.org/2001/XMLSchema" xmlns:p="http://schemas.microsoft.com/office/2006/metadata/properties" xmlns:ns2="c97c364f-2f97-493d-8d19-6b0131fd6afb" xmlns:ns3="d980e767-e4ad-4e53-9d99-5cb089b8e757" xmlns:ns4="ec1738df-f44a-469d-bdc9-cf93fafc89e0" targetNamespace="http://schemas.microsoft.com/office/2006/metadata/properties" ma:root="true" ma:fieldsID="bc085cada16fa761c0752e309158a882" ns2:_="" ns3:_="" ns4:_="">
    <xsd:import namespace="c97c364f-2f97-493d-8d19-6b0131fd6afb"/>
    <xsd:import namespace="d980e767-e4ad-4e53-9d99-5cb089b8e757"/>
    <xsd:import namespace="ec1738df-f44a-469d-bdc9-cf93fafc89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Номер_x0020_заказа_x0020_НОП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c364f-2f97-493d-8d19-6b0131fd6a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0e767-e4ad-4e53-9d99-5cb089b8e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738df-f44a-469d-bdc9-cf93fafc89e0" elementFormDefault="qualified">
    <xsd:import namespace="http://schemas.microsoft.com/office/2006/documentManagement/types"/>
    <xsd:import namespace="http://schemas.microsoft.com/office/infopath/2007/PartnerControls"/>
    <xsd:element name="Номер_x0020_заказа_x0020_НОП" ma:index="12" nillable="true" ma:displayName="Номер заказа НОП" ma:internalName="_x041d__x043e__x043c__x0435__x0440__x0020__x0437__x0430__x043a__x0430__x0437__x0430__x0020__x041d__x041e__x041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43761-D047-45B8-8AB8-9C243F239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C5EBB7-0C88-45BA-BE45-F8622B2BE7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573E9AC-9AE3-40AB-871B-982D7FF28F02}">
  <ds:schemaRefs>
    <ds:schemaRef ds:uri="http://schemas.microsoft.com/office/2006/metadata/properties"/>
    <ds:schemaRef ds:uri="http://schemas.microsoft.com/office/infopath/2007/PartnerControls"/>
    <ds:schemaRef ds:uri="ec1738df-f44a-469d-bdc9-cf93fafc89e0"/>
    <ds:schemaRef ds:uri="c97c364f-2f97-493d-8d19-6b0131fd6afb"/>
  </ds:schemaRefs>
</ds:datastoreItem>
</file>

<file path=customXml/itemProps4.xml><?xml version="1.0" encoding="utf-8"?>
<ds:datastoreItem xmlns:ds="http://schemas.openxmlformats.org/officeDocument/2006/customXml" ds:itemID="{A7E0B6DE-F2CE-4BEF-948F-3BE3E72CA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c364f-2f97-493d-8d19-6b0131fd6afb"/>
    <ds:schemaRef ds:uri="d980e767-e4ad-4e53-9d99-5cb089b8e757"/>
    <ds:schemaRef ds:uri="ec1738df-f44a-469d-bdc9-cf93fafc89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Команда проекта</vt:lpstr>
      <vt:lpstr>Список оборудования</vt:lpstr>
      <vt:lpstr>S_N Диски СХД</vt:lpstr>
      <vt:lpstr>ПАК Соболь </vt:lpstr>
      <vt:lpstr>конфигурация серверов</vt:lpstr>
      <vt:lpstr>Разбивка дисковой подсистемы</vt:lpstr>
      <vt:lpstr>Схемы размещения - СХД 1</vt:lpstr>
      <vt:lpstr>Узлы</vt:lpstr>
      <vt:lpstr>Лист1</vt:lpstr>
      <vt:lpstr>DB Описание</vt:lpstr>
      <vt:lpstr>Сервисы ЕРВУ</vt:lpstr>
      <vt:lpstr>Коммутация LAN</vt:lpstr>
      <vt:lpstr>Сети LAN</vt:lpstr>
      <vt:lpstr>IP план</vt:lpstr>
      <vt:lpstr>Прошивки</vt:lpstr>
      <vt:lpstr>Первичные ресурсы СХД</vt:lpstr>
      <vt:lpstr>Связности&amp;NAT</vt:lpstr>
      <vt:lpstr>Спецификация расходников</vt:lpstr>
      <vt:lpstr>DE</vt:lpstr>
      <vt:lpstr>АПМДЗ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Александр</dc:creator>
  <cp:keywords/>
  <dc:description/>
  <cp:lastModifiedBy>Щелков Кирилл Евгеньевич</cp:lastModifiedBy>
  <cp:revision/>
  <cp:lastPrinted>2024-03-22T19:19:23Z</cp:lastPrinted>
  <dcterms:created xsi:type="dcterms:W3CDTF">2017-02-14T07:06:23Z</dcterms:created>
  <dcterms:modified xsi:type="dcterms:W3CDTF">2024-04-17T11:23:10Z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0x010100421E7CD49898DB45B400897F400268D1</vt:lpwstr>
  </property>
  <property fmtid="{D5CDD505-2E9C-101B-9397-08002B2CF9AE}" pid="3" name="_dlc_DocIdItemGuid">
    <vt:lpwstr>ec03d544-b220-4edc-bcd5-1359b812e27d</vt:lpwstr>
  </property>
</Properties>
</file>